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F1E45BE0-F8A3-49C9-9046-3BCC45C8F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Лист1!$B$5:$T$40</definedName>
    <definedName name="_xlnm.Print_Area" localSheetId="0">Лист1!$A$1:$T$44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O8" i="1"/>
  <c r="Q8" i="1"/>
  <c r="M8" i="1"/>
  <c r="O7" i="1" l="1"/>
  <c r="Q7" i="1" l="1"/>
  <c r="M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<sst xmlns="http://schemas.openxmlformats.org/spreadsheetml/2006/main" count="165" uniqueCount="81">
  <si>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</si>
  <si>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</si>
  <si>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</si>
  <si>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</si>
  <si>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</si>
  <si>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</si>
  <si>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</si>
  <si>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</si>
  <si>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</si>
  <si>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</si>
  <si>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</si>
  <si>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</si>
  <si>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</si>
  <si>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</si>
  <si>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</si>
  <si>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</si>
  <si>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</si>
  <si>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</si>
  <si>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</si>
  <si>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</si>
  <si>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</si>
  <si>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</si>
  <si>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</si>
  <si>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</si>
  <si>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</si>
  <si>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</si>
  <si>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</si>
  <si>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</si>
  <si>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</si>
  <si>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</si>
  <si>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</si>
  <si>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</si>
  <si>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</si>
  <si>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</si>
  <si>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</si>
  <si>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</si>
  <si>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</si>
  <si>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</si>
  <si>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</si>
  <si>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</si>
  <si>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</si>
  <si>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</si>
  <si>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</si>
  <si>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</si>
  <si>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</si>
  <si>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</si>
  <si>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</si>
  <si>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</si>
  <si>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</si>
  <si>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</si>
  <si>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</si>
  <si>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</si>
  <si>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</si>
  <si>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</si>
  <si>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</si>
  <si>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</si>
  <si>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</si>
  <si>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</si>
  <si>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</si>
  <si>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</si>
  <si>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</si>
  <si>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</si>
  <si>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</si>
  <si>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</si>
  <si>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</si>
  <si>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</si>
  <si>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</si>
  <si>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</si>
  <si>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</si>
  <si>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</si>
  <si>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</si>
  <si>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</si>
  <si>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</si>
  <si>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</si>
  <si>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</si>
  <si>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Недостатній обсяг робіт.</t>
  </si>
  <si>
    <t>Державне підприємство "Сумська біологічна фабрика"</t>
  </si>
  <si>
    <t>Товариство з обмеженою відповідальністю "Бакс"</t>
  </si>
  <si>
    <t>Складна фінансова ситуація. Зміна власника</t>
  </si>
  <si>
    <t>Не включення Національною службою здоров'я України в договори контрактування на 2020 рік-початок 2021 року пролікованих випадків по приєднаним відокремленим підрозділам м.Суми та м.Охтирка.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</si>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</sst>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2" borderId="0" xfId="0" applyFont="1" applyFill="1"/>
    <xf numFmtId="0" fontId="18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0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6" borderId="0" xfId="0" applyFont="1" applyFill="1"/>
    <xf numFmtId="0" fontId="16" fillId="6" borderId="0" xfId="0" applyFont="1" applyFill="1"/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 applyFill="1"/>
    <xf numFmtId="164" fontId="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/>
    <xf numFmtId="0" fontId="0" fillId="0" borderId="0" xfId="0" applyFont="1" applyFill="1"/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" fontId="2" fillId="0" borderId="2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view="pageBreakPreview" zoomScale="70" zoomScaleNormal="55" zoomScaleSheetLayoutView="70" workbookViewId="0">
      <selection activeCell="A42" sqref="A42:L42"/>
    </sheetView>
  </sheetViews>
  <sheetFormatPr defaultRowHeight="17.399999999999999" x14ac:dyDescent="0.35"/>
  <cols>
    <col min="1" max="1" width="4.44140625" style="2" customWidth="1"/>
    <col min="2" max="2" width="15.88671875" style="2" customWidth="1"/>
    <col min="3" max="3" width="46" style="2" customWidth="1"/>
    <col min="4" max="4" width="12.5546875" style="1" customWidth="1"/>
    <col min="5" max="5" width="11.44140625" style="1" customWidth="1"/>
    <col min="6" max="6" width="8.44140625" style="11" customWidth="1"/>
    <col min="7" max="7" width="8.6640625" style="10" customWidth="1"/>
    <col min="8" max="8" width="7.109375" style="6" customWidth="1"/>
    <col min="9" max="9" width="8.6640625" style="11" customWidth="1"/>
    <col min="10" max="10" width="7.109375" style="11" customWidth="1"/>
    <col min="11" max="11" width="8.88671875" style="11" customWidth="1"/>
    <col min="12" max="12" width="7.109375" style="11" customWidth="1"/>
    <col min="13" max="13" width="13.44140625" style="12" customWidth="1"/>
    <col min="14" max="14" width="11.33203125" style="8" customWidth="1"/>
    <col min="15" max="15" width="14.88671875" style="31" customWidth="1"/>
    <col min="16" max="16" width="11.109375" style="32" customWidth="1"/>
    <col min="17" max="17" width="14.109375" style="9" customWidth="1"/>
    <col min="18" max="18" width="13.44140625" style="9" customWidth="1"/>
    <col min="19" max="19" width="12.33203125" style="9" customWidth="1"/>
    <col min="20" max="20" width="60.33203125" style="7" customWidth="1"/>
    <col min="21" max="21" width="26.33203125" style="3" customWidth="1"/>
    <col min="22" max="22" width="10.33203125" bestFit="1" customWidth="1"/>
  </cols>
  <sheetData>
    <row r="1" spans="1:21" s="1" customFormat="1" ht="21.75" customHeight="1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2"/>
      <c r="M1" s="83"/>
      <c r="N1" s="81"/>
      <c r="O1" s="83"/>
      <c r="P1" s="81"/>
      <c r="Q1" s="83"/>
      <c r="R1" s="82"/>
      <c r="S1" s="81"/>
      <c r="T1" s="81"/>
      <c r="U1" s="4"/>
    </row>
    <row r="2" spans="1:21" s="1" customFormat="1" ht="19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86"/>
      <c r="N2" s="84"/>
      <c r="O2" s="86"/>
      <c r="P2" s="84"/>
      <c r="Q2" s="86"/>
      <c r="R2" s="85"/>
      <c r="S2" s="84"/>
      <c r="T2" s="84"/>
      <c r="U2" s="4"/>
    </row>
    <row r="3" spans="1:21" s="1" customFormat="1" ht="19.5" customHeight="1" x14ac:dyDescent="0.4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8"/>
      <c r="L3" s="88"/>
      <c r="M3" s="89"/>
      <c r="N3" s="87"/>
      <c r="O3" s="89"/>
      <c r="P3" s="87"/>
      <c r="Q3" s="89"/>
      <c r="R3" s="88"/>
      <c r="S3" s="87"/>
      <c r="T3" s="87"/>
      <c r="U3" s="4"/>
    </row>
    <row r="4" spans="1:21" s="1" customFormat="1" ht="3" customHeight="1" x14ac:dyDescent="0.3">
      <c r="A4" s="90"/>
      <c r="B4" s="90"/>
      <c r="C4" s="90"/>
      <c r="D4" s="90"/>
      <c r="E4" s="90"/>
      <c r="F4" s="90"/>
      <c r="G4" s="91"/>
      <c r="H4" s="91"/>
      <c r="I4" s="91"/>
      <c r="J4" s="91"/>
      <c r="K4" s="92"/>
      <c r="L4" s="92"/>
      <c r="M4" s="93"/>
      <c r="N4" s="94"/>
      <c r="O4" s="93"/>
      <c r="P4" s="94"/>
      <c r="Q4" s="93"/>
      <c r="R4" s="95"/>
      <c r="S4" s="94"/>
      <c r="T4" s="90"/>
      <c r="U4" s="4"/>
    </row>
    <row r="5" spans="1:21" s="19" customFormat="1" ht="31.5" customHeight="1" x14ac:dyDescent="0.35">
      <c r="A5" s="96" t="s">
        <v>3</v>
      </c>
      <c r="B5" s="64"/>
      <c r="C5" s="96" t="s">
        <v>4</v>
      </c>
      <c r="D5" s="98" t="s">
        <v>5</v>
      </c>
      <c r="E5" s="100" t="s">
        <v>6</v>
      </c>
      <c r="F5" s="98" t="s">
        <v>7</v>
      </c>
      <c r="G5" s="96" t="s">
        <v>22</v>
      </c>
      <c r="H5" s="96"/>
      <c r="I5" s="96"/>
      <c r="J5" s="96"/>
      <c r="K5" s="96"/>
      <c r="L5" s="96"/>
      <c r="M5" s="96" t="s">
        <v>8</v>
      </c>
      <c r="N5" s="96"/>
      <c r="O5" s="96"/>
      <c r="P5" s="96"/>
      <c r="Q5" s="96"/>
      <c r="R5" s="96"/>
      <c r="S5" s="97" t="s">
        <v>53</v>
      </c>
      <c r="T5" s="73" t="s">
        <v>9</v>
      </c>
      <c r="U5" s="22"/>
    </row>
    <row r="6" spans="1:21" s="19" customFormat="1" ht="90" customHeight="1" x14ac:dyDescent="0.35">
      <c r="A6" s="96"/>
      <c r="B6" s="64"/>
      <c r="C6" s="96"/>
      <c r="D6" s="99"/>
      <c r="E6" s="101"/>
      <c r="F6" s="99"/>
      <c r="G6" s="56">
        <v>44197</v>
      </c>
      <c r="H6" s="65" t="s">
        <v>25</v>
      </c>
      <c r="I6" s="56">
        <v>44501</v>
      </c>
      <c r="J6" s="65" t="s">
        <v>25</v>
      </c>
      <c r="K6" s="56">
        <v>44543</v>
      </c>
      <c r="L6" s="65" t="s">
        <v>25</v>
      </c>
      <c r="M6" s="56">
        <v>44197</v>
      </c>
      <c r="N6" s="65" t="s">
        <v>34</v>
      </c>
      <c r="O6" s="56">
        <v>44501</v>
      </c>
      <c r="P6" s="65" t="s">
        <v>34</v>
      </c>
      <c r="Q6" s="56">
        <v>44543</v>
      </c>
      <c r="R6" s="65" t="s">
        <v>72</v>
      </c>
      <c r="S6" s="97"/>
      <c r="T6" s="74"/>
      <c r="U6" s="22"/>
    </row>
    <row r="7" spans="1:21" s="19" customFormat="1" ht="17.25" customHeight="1" x14ac:dyDescent="0.35">
      <c r="A7" s="64"/>
      <c r="B7" s="64"/>
      <c r="C7" s="17" t="s">
        <v>10</v>
      </c>
      <c r="D7" s="64"/>
      <c r="E7" s="64"/>
      <c r="F7" s="66"/>
      <c r="G7" s="64"/>
      <c r="H7" s="64"/>
      <c r="I7" s="64"/>
      <c r="J7" s="64"/>
      <c r="K7" s="64"/>
      <c r="L7" s="64"/>
      <c r="M7" s="64">
        <f>COUNTIF(M9:M39,"&gt;0")</f>
        <v>19</v>
      </c>
      <c r="N7" s="64"/>
      <c r="O7" s="64">
        <f>COUNTIF(O9:O39,"&gt;0")</f>
        <v>21</v>
      </c>
      <c r="P7" s="64"/>
      <c r="Q7" s="64">
        <f>COUNTIF(Q9:Q39,"&gt;0")</f>
        <v>16</v>
      </c>
      <c r="R7" s="64"/>
      <c r="S7" s="97"/>
      <c r="T7" s="74"/>
      <c r="U7" s="22"/>
    </row>
    <row r="8" spans="1:21" s="19" customFormat="1" ht="19.5" customHeight="1" x14ac:dyDescent="0.35">
      <c r="A8" s="64"/>
      <c r="B8" s="64"/>
      <c r="C8" s="17" t="s">
        <v>11</v>
      </c>
      <c r="D8" s="64"/>
      <c r="E8" s="64"/>
      <c r="F8" s="64">
        <f t="shared" ref="F8:M8" si="0">SUM(F9:F40)</f>
        <v>3261</v>
      </c>
      <c r="G8" s="64">
        <f t="shared" si="0"/>
        <v>8573</v>
      </c>
      <c r="H8" s="64">
        <f t="shared" si="0"/>
        <v>6755</v>
      </c>
      <c r="I8" s="64">
        <f t="shared" si="0"/>
        <v>9462</v>
      </c>
      <c r="J8" s="64">
        <f t="shared" si="0"/>
        <v>6402</v>
      </c>
      <c r="K8" s="64">
        <f t="shared" si="0"/>
        <v>7615</v>
      </c>
      <c r="L8" s="64">
        <f t="shared" si="0"/>
        <v>675</v>
      </c>
      <c r="M8" s="14">
        <f t="shared" si="0"/>
        <v>311221.3</v>
      </c>
      <c r="N8" s="14"/>
      <c r="O8" s="14">
        <f>SUM(O9:O40)</f>
        <v>314814.69999999995</v>
      </c>
      <c r="P8" s="14"/>
      <c r="Q8" s="14">
        <f>SUM(Q9:Q40)</f>
        <v>312288.78000000003</v>
      </c>
      <c r="R8" s="14"/>
      <c r="S8" s="97"/>
      <c r="T8" s="75"/>
      <c r="U8" s="22"/>
    </row>
    <row r="9" spans="1:21" s="19" customFormat="1" ht="85.5" customHeight="1" x14ac:dyDescent="0.35">
      <c r="A9" s="16">
        <v>1</v>
      </c>
      <c r="B9" s="64">
        <v>5747991</v>
      </c>
      <c r="C9" s="17" t="s">
        <v>19</v>
      </c>
      <c r="D9" s="15" t="s">
        <v>12</v>
      </c>
      <c r="E9" s="15" t="s">
        <v>13</v>
      </c>
      <c r="F9" s="15">
        <v>185</v>
      </c>
      <c r="G9" s="15">
        <v>5713</v>
      </c>
      <c r="H9" s="15">
        <v>5515</v>
      </c>
      <c r="I9" s="15">
        <v>6000</v>
      </c>
      <c r="J9" s="15">
        <v>5521</v>
      </c>
      <c r="K9" s="15">
        <v>4686</v>
      </c>
      <c r="L9" s="15" t="s">
        <v>23</v>
      </c>
      <c r="M9" s="13">
        <v>235882.6</v>
      </c>
      <c r="N9" s="13" t="s">
        <v>23</v>
      </c>
      <c r="O9" s="13">
        <v>222920.6</v>
      </c>
      <c r="P9" s="13" t="s">
        <v>23</v>
      </c>
      <c r="Q9" s="13">
        <v>222920.6</v>
      </c>
      <c r="R9" s="13">
        <v>214888.6</v>
      </c>
      <c r="S9" s="14">
        <v>27</v>
      </c>
      <c r="T9" s="57" t="s">
        <v>58</v>
      </c>
      <c r="U9" s="18"/>
    </row>
    <row r="10" spans="1:21" s="19" customFormat="1" ht="54.75" customHeight="1" x14ac:dyDescent="0.35">
      <c r="A10" s="16">
        <f>A9+1</f>
        <v>2</v>
      </c>
      <c r="B10" s="64">
        <v>34012218</v>
      </c>
      <c r="C10" s="17" t="s">
        <v>74</v>
      </c>
      <c r="D10" s="15" t="s">
        <v>12</v>
      </c>
      <c r="E10" s="15" t="s">
        <v>13</v>
      </c>
      <c r="F10" s="15">
        <v>0</v>
      </c>
      <c r="G10" s="15">
        <v>227</v>
      </c>
      <c r="H10" s="15">
        <v>227</v>
      </c>
      <c r="I10" s="15"/>
      <c r="J10" s="15"/>
      <c r="K10" s="15"/>
      <c r="L10" s="15"/>
      <c r="M10" s="13">
        <v>2593.5</v>
      </c>
      <c r="N10" s="13">
        <v>2593.5</v>
      </c>
      <c r="O10" s="13"/>
      <c r="P10" s="13"/>
      <c r="Q10" s="13"/>
      <c r="R10" s="13"/>
      <c r="S10" s="14"/>
      <c r="T10" s="26" t="s">
        <v>55</v>
      </c>
      <c r="U10" s="18"/>
    </row>
    <row r="11" spans="1:21" s="19" customFormat="1" ht="72" customHeight="1" x14ac:dyDescent="0.35">
      <c r="A11" s="16">
        <f t="shared" ref="A11:A40" si="1">A10+1</f>
        <v>3</v>
      </c>
      <c r="B11" s="25">
        <v>34013028</v>
      </c>
      <c r="C11" s="67" t="s">
        <v>14</v>
      </c>
      <c r="D11" s="15" t="s">
        <v>12</v>
      </c>
      <c r="E11" s="64" t="s">
        <v>13</v>
      </c>
      <c r="F11" s="15">
        <v>3</v>
      </c>
      <c r="G11" s="15">
        <v>230</v>
      </c>
      <c r="H11" s="64">
        <v>227</v>
      </c>
      <c r="I11" s="15">
        <v>230</v>
      </c>
      <c r="J11" s="64">
        <v>227</v>
      </c>
      <c r="K11" s="15"/>
      <c r="L11" s="15"/>
      <c r="M11" s="14">
        <v>1341</v>
      </c>
      <c r="N11" s="14" t="s">
        <v>23</v>
      </c>
      <c r="O11" s="14">
        <v>84</v>
      </c>
      <c r="P11" s="14" t="s">
        <v>23</v>
      </c>
      <c r="Q11" s="14"/>
      <c r="R11" s="14"/>
      <c r="S11" s="14"/>
      <c r="T11" s="17" t="s">
        <v>27</v>
      </c>
      <c r="U11" s="18"/>
    </row>
    <row r="12" spans="1:21" s="19" customFormat="1" ht="105.75" customHeight="1" x14ac:dyDescent="0.35">
      <c r="A12" s="16">
        <f t="shared" si="1"/>
        <v>4</v>
      </c>
      <c r="B12" s="64">
        <v>2571706</v>
      </c>
      <c r="C12" s="17" t="s">
        <v>29</v>
      </c>
      <c r="D12" s="15" t="s">
        <v>15</v>
      </c>
      <c r="E12" s="15" t="s">
        <v>13</v>
      </c>
      <c r="F12" s="15">
        <v>0</v>
      </c>
      <c r="G12" s="15">
        <v>23</v>
      </c>
      <c r="H12" s="15">
        <v>23</v>
      </c>
      <c r="I12" s="15">
        <v>23</v>
      </c>
      <c r="J12" s="15">
        <v>23</v>
      </c>
      <c r="K12" s="15">
        <v>23</v>
      </c>
      <c r="L12" s="15">
        <v>23</v>
      </c>
      <c r="M12" s="13">
        <v>264.39999999999998</v>
      </c>
      <c r="N12" s="13">
        <v>264.39999999999998</v>
      </c>
      <c r="O12" s="13">
        <v>213.9</v>
      </c>
      <c r="P12" s="13">
        <v>213.9</v>
      </c>
      <c r="Q12" s="13">
        <v>213.9</v>
      </c>
      <c r="R12" s="13">
        <v>213.9</v>
      </c>
      <c r="S12" s="14">
        <v>1</v>
      </c>
      <c r="T12" s="17" t="s">
        <v>49</v>
      </c>
      <c r="U12" s="18"/>
    </row>
    <row r="13" spans="1:21" s="19" customFormat="1" ht="51.75" customHeight="1" x14ac:dyDescent="0.35">
      <c r="A13" s="16">
        <f t="shared" si="1"/>
        <v>5</v>
      </c>
      <c r="B13" s="64">
        <v>30991664</v>
      </c>
      <c r="C13" s="17" t="s">
        <v>26</v>
      </c>
      <c r="D13" s="15" t="s">
        <v>12</v>
      </c>
      <c r="E13" s="15" t="s">
        <v>13</v>
      </c>
      <c r="F13" s="15">
        <v>605</v>
      </c>
      <c r="G13" s="15">
        <v>588</v>
      </c>
      <c r="H13" s="15"/>
      <c r="I13" s="15">
        <v>591</v>
      </c>
      <c r="J13" s="15"/>
      <c r="K13" s="15">
        <v>591</v>
      </c>
      <c r="L13" s="15"/>
      <c r="M13" s="13">
        <v>12272</v>
      </c>
      <c r="N13" s="13"/>
      <c r="O13" s="13">
        <v>16132.9</v>
      </c>
      <c r="P13" s="13"/>
      <c r="Q13" s="13">
        <v>18296</v>
      </c>
      <c r="R13" s="13"/>
      <c r="S13" s="14">
        <v>6</v>
      </c>
      <c r="T13" s="17" t="s">
        <v>37</v>
      </c>
      <c r="U13" s="18"/>
    </row>
    <row r="14" spans="1:21" s="19" customFormat="1" ht="50.4" x14ac:dyDescent="0.35">
      <c r="A14" s="16">
        <f>A13+1</f>
        <v>6</v>
      </c>
      <c r="B14" s="64">
        <v>1555007</v>
      </c>
      <c r="C14" s="17" t="s">
        <v>43</v>
      </c>
      <c r="D14" s="15" t="s">
        <v>12</v>
      </c>
      <c r="E14" s="15" t="s">
        <v>13</v>
      </c>
      <c r="F14" s="15">
        <v>15</v>
      </c>
      <c r="G14" s="15"/>
      <c r="H14" s="15"/>
      <c r="I14" s="15">
        <v>13</v>
      </c>
      <c r="J14" s="15"/>
      <c r="K14" s="15">
        <v>13</v>
      </c>
      <c r="L14" s="15"/>
      <c r="M14" s="13"/>
      <c r="N14" s="13"/>
      <c r="O14" s="13">
        <v>151.19999999999999</v>
      </c>
      <c r="P14" s="13" t="s">
        <v>23</v>
      </c>
      <c r="Q14" s="13">
        <v>128.6</v>
      </c>
      <c r="R14" s="13"/>
      <c r="S14" s="14">
        <v>10</v>
      </c>
      <c r="T14" s="17" t="s">
        <v>42</v>
      </c>
      <c r="U14" s="18"/>
    </row>
    <row r="15" spans="1:21" s="19" customFormat="1" ht="75.75" customHeight="1" x14ac:dyDescent="0.35">
      <c r="A15" s="16">
        <f>A14+1</f>
        <v>7</v>
      </c>
      <c r="B15" s="64">
        <v>2409911</v>
      </c>
      <c r="C15" s="17" t="s">
        <v>44</v>
      </c>
      <c r="D15" s="15" t="s">
        <v>12</v>
      </c>
      <c r="E15" s="15" t="s">
        <v>13</v>
      </c>
      <c r="F15" s="15">
        <v>9</v>
      </c>
      <c r="G15" s="15"/>
      <c r="H15" s="15"/>
      <c r="I15" s="15">
        <v>14</v>
      </c>
      <c r="J15" s="15">
        <v>9</v>
      </c>
      <c r="K15" s="15">
        <v>25</v>
      </c>
      <c r="L15" s="15">
        <v>9</v>
      </c>
      <c r="M15" s="13"/>
      <c r="N15" s="13"/>
      <c r="O15" s="13">
        <v>57.8</v>
      </c>
      <c r="P15" s="13" t="s">
        <v>23</v>
      </c>
      <c r="Q15" s="13">
        <v>52.7</v>
      </c>
      <c r="R15" s="13" t="s">
        <v>23</v>
      </c>
      <c r="S15" s="14">
        <v>6</v>
      </c>
      <c r="T15" s="17" t="s">
        <v>78</v>
      </c>
      <c r="U15" s="18"/>
    </row>
    <row r="16" spans="1:21" s="19" customFormat="1" ht="62.25" customHeight="1" x14ac:dyDescent="0.35">
      <c r="A16" s="16">
        <f t="shared" ref="A16:A17" si="2">A15+1</f>
        <v>8</v>
      </c>
      <c r="B16" s="64">
        <v>483004</v>
      </c>
      <c r="C16" s="17" t="s">
        <v>76</v>
      </c>
      <c r="D16" s="15" t="s">
        <v>15</v>
      </c>
      <c r="E16" s="15" t="s">
        <v>13</v>
      </c>
      <c r="F16" s="15">
        <v>87</v>
      </c>
      <c r="G16" s="15"/>
      <c r="H16" s="15"/>
      <c r="I16" s="15">
        <v>46</v>
      </c>
      <c r="J16" s="15" t="s">
        <v>23</v>
      </c>
      <c r="K16" s="15">
        <v>46</v>
      </c>
      <c r="L16" s="15" t="s">
        <v>23</v>
      </c>
      <c r="M16" s="13"/>
      <c r="N16" s="13"/>
      <c r="O16" s="13">
        <v>195.3</v>
      </c>
      <c r="P16" s="13" t="s">
        <v>23</v>
      </c>
      <c r="Q16" s="13"/>
      <c r="R16" s="13"/>
      <c r="S16" s="14"/>
      <c r="T16" s="17" t="s">
        <v>27</v>
      </c>
      <c r="U16" s="18"/>
    </row>
    <row r="17" spans="1:21" s="19" customFormat="1" ht="138.75" customHeight="1" x14ac:dyDescent="0.35">
      <c r="A17" s="16">
        <f t="shared" si="2"/>
        <v>9</v>
      </c>
      <c r="B17" s="64">
        <v>5399277</v>
      </c>
      <c r="C17" s="17" t="s">
        <v>30</v>
      </c>
      <c r="D17" s="54" t="s">
        <v>16</v>
      </c>
      <c r="E17" s="15" t="s">
        <v>13</v>
      </c>
      <c r="F17" s="15"/>
      <c r="G17" s="15">
        <v>104</v>
      </c>
      <c r="H17" s="15">
        <v>103</v>
      </c>
      <c r="I17" s="15">
        <v>104</v>
      </c>
      <c r="J17" s="15">
        <v>103</v>
      </c>
      <c r="K17" s="15">
        <v>104</v>
      </c>
      <c r="L17" s="15">
        <v>104</v>
      </c>
      <c r="M17" s="13">
        <v>833.4</v>
      </c>
      <c r="N17" s="13">
        <v>654.1</v>
      </c>
      <c r="O17" s="13">
        <v>879.6</v>
      </c>
      <c r="P17" s="13">
        <v>651.70000000000005</v>
      </c>
      <c r="Q17" s="13">
        <v>879.6</v>
      </c>
      <c r="R17" s="13">
        <v>879.6</v>
      </c>
      <c r="S17" s="14">
        <v>16</v>
      </c>
      <c r="T17" s="17" t="s">
        <v>69</v>
      </c>
      <c r="U17" s="18"/>
    </row>
    <row r="18" spans="1:21" s="19" customFormat="1" ht="72.75" customHeight="1" x14ac:dyDescent="0.35">
      <c r="A18" s="16">
        <f t="shared" ref="A18:A21" si="3">A17+1</f>
        <v>10</v>
      </c>
      <c r="B18" s="25">
        <v>1979523</v>
      </c>
      <c r="C18" s="17" t="s">
        <v>60</v>
      </c>
      <c r="D18" s="54" t="s">
        <v>16</v>
      </c>
      <c r="E18" s="15" t="s">
        <v>13</v>
      </c>
      <c r="F18" s="15">
        <v>17</v>
      </c>
      <c r="G18" s="15"/>
      <c r="H18" s="15"/>
      <c r="I18" s="15">
        <v>17</v>
      </c>
      <c r="J18" s="15">
        <v>4</v>
      </c>
      <c r="K18" s="15">
        <v>17</v>
      </c>
      <c r="L18" s="15">
        <v>4</v>
      </c>
      <c r="M18" s="13"/>
      <c r="N18" s="13"/>
      <c r="O18" s="13">
        <v>294.60000000000002</v>
      </c>
      <c r="P18" s="13"/>
      <c r="Q18" s="13">
        <v>333.2</v>
      </c>
      <c r="R18" s="13">
        <v>90.2</v>
      </c>
      <c r="S18" s="14">
        <v>2</v>
      </c>
      <c r="T18" s="17" t="s">
        <v>61</v>
      </c>
      <c r="U18" s="18"/>
    </row>
    <row r="19" spans="1:21" s="19" customFormat="1" ht="45" customHeight="1" x14ac:dyDescent="0.35">
      <c r="A19" s="16">
        <f t="shared" si="3"/>
        <v>11</v>
      </c>
      <c r="B19" s="25">
        <v>956031</v>
      </c>
      <c r="C19" s="17" t="s">
        <v>64</v>
      </c>
      <c r="D19" s="15" t="s">
        <v>15</v>
      </c>
      <c r="E19" s="15" t="s">
        <v>13</v>
      </c>
      <c r="F19" s="15">
        <v>103</v>
      </c>
      <c r="G19" s="15"/>
      <c r="H19" s="15"/>
      <c r="I19" s="15">
        <v>110</v>
      </c>
      <c r="J19" s="15"/>
      <c r="K19" s="15"/>
      <c r="L19" s="15"/>
      <c r="M19" s="13"/>
      <c r="N19" s="13"/>
      <c r="O19" s="13">
        <v>2164.8000000000002</v>
      </c>
      <c r="P19" s="13"/>
      <c r="Q19" s="13"/>
      <c r="R19" s="13"/>
      <c r="S19" s="14"/>
      <c r="T19" s="58" t="s">
        <v>27</v>
      </c>
      <c r="U19" s="18"/>
    </row>
    <row r="20" spans="1:21" s="21" customFormat="1" ht="36" customHeight="1" x14ac:dyDescent="0.35">
      <c r="A20" s="16">
        <f t="shared" si="3"/>
        <v>12</v>
      </c>
      <c r="B20" s="25">
        <v>31641302</v>
      </c>
      <c r="C20" s="20" t="s">
        <v>65</v>
      </c>
      <c r="D20" s="54" t="s">
        <v>16</v>
      </c>
      <c r="E20" s="59" t="s">
        <v>13</v>
      </c>
      <c r="F20" s="15">
        <v>47</v>
      </c>
      <c r="G20" s="51"/>
      <c r="H20" s="51"/>
      <c r="I20" s="51">
        <v>48</v>
      </c>
      <c r="J20" s="51">
        <v>3</v>
      </c>
      <c r="K20" s="64"/>
      <c r="L20" s="64"/>
      <c r="M20" s="14"/>
      <c r="N20" s="14"/>
      <c r="O20" s="14">
        <v>686.2</v>
      </c>
      <c r="P20" s="14">
        <v>52.9</v>
      </c>
      <c r="Q20" s="14"/>
      <c r="R20" s="14"/>
      <c r="S20" s="14"/>
      <c r="T20" s="58" t="s">
        <v>27</v>
      </c>
      <c r="U20" s="18"/>
    </row>
    <row r="21" spans="1:21" s="22" customFormat="1" ht="57" customHeight="1" x14ac:dyDescent="0.35">
      <c r="A21" s="16">
        <f t="shared" si="3"/>
        <v>13</v>
      </c>
      <c r="B21" s="25">
        <v>218331</v>
      </c>
      <c r="C21" s="27" t="s">
        <v>63</v>
      </c>
      <c r="D21" s="14" t="s">
        <v>12</v>
      </c>
      <c r="E21" s="14" t="s">
        <v>13</v>
      </c>
      <c r="F21" s="64">
        <v>191</v>
      </c>
      <c r="G21" s="64"/>
      <c r="H21" s="64"/>
      <c r="I21" s="64">
        <v>191</v>
      </c>
      <c r="J21" s="64"/>
      <c r="K21" s="64">
        <v>191</v>
      </c>
      <c r="L21" s="14"/>
      <c r="M21" s="14"/>
      <c r="N21" s="13"/>
      <c r="O21" s="14">
        <v>2000.2</v>
      </c>
      <c r="P21" s="13"/>
      <c r="Q21" s="14">
        <v>2000.2</v>
      </c>
      <c r="R21" s="13"/>
      <c r="S21" s="14">
        <v>6</v>
      </c>
      <c r="T21" s="55" t="s">
        <v>59</v>
      </c>
      <c r="U21" s="18"/>
    </row>
    <row r="22" spans="1:21" s="21" customFormat="1" ht="72.75" customHeight="1" x14ac:dyDescent="0.35">
      <c r="A22" s="16">
        <f t="shared" si="1"/>
        <v>14</v>
      </c>
      <c r="B22" s="28">
        <v>955880</v>
      </c>
      <c r="C22" s="20" t="s">
        <v>41</v>
      </c>
      <c r="D22" s="29" t="s">
        <v>12</v>
      </c>
      <c r="E22" s="29" t="s">
        <v>13</v>
      </c>
      <c r="F22" s="15">
        <v>0</v>
      </c>
      <c r="G22" s="15">
        <v>82</v>
      </c>
      <c r="H22" s="29">
        <v>63</v>
      </c>
      <c r="I22" s="15"/>
      <c r="J22" s="29"/>
      <c r="K22" s="15"/>
      <c r="L22" s="15"/>
      <c r="M22" s="14">
        <v>2223.6</v>
      </c>
      <c r="N22" s="14">
        <v>597.29999999999995</v>
      </c>
      <c r="O22" s="14"/>
      <c r="P22" s="14"/>
      <c r="Q22" s="14"/>
      <c r="R22" s="14"/>
      <c r="S22" s="14"/>
      <c r="T22" s="26" t="s">
        <v>39</v>
      </c>
      <c r="U22" s="18"/>
    </row>
    <row r="23" spans="1:21" s="21" customFormat="1" ht="85.5" customHeight="1" x14ac:dyDescent="0.35">
      <c r="A23" s="16">
        <f t="shared" si="1"/>
        <v>15</v>
      </c>
      <c r="B23" s="28">
        <v>2000369</v>
      </c>
      <c r="C23" s="20" t="s">
        <v>46</v>
      </c>
      <c r="D23" s="54" t="s">
        <v>16</v>
      </c>
      <c r="E23" s="30" t="s">
        <v>13</v>
      </c>
      <c r="F23" s="15">
        <v>609</v>
      </c>
      <c r="G23" s="15"/>
      <c r="H23" s="29"/>
      <c r="I23" s="15">
        <v>765</v>
      </c>
      <c r="J23" s="29"/>
      <c r="K23" s="64">
        <v>609</v>
      </c>
      <c r="L23" s="15"/>
      <c r="M23" s="14"/>
      <c r="N23" s="14"/>
      <c r="O23" s="14">
        <v>8046.3</v>
      </c>
      <c r="P23" s="14"/>
      <c r="Q23" s="14">
        <v>4555.38</v>
      </c>
      <c r="R23" s="14"/>
      <c r="S23" s="14">
        <v>3</v>
      </c>
      <c r="T23" s="33" t="s">
        <v>79</v>
      </c>
      <c r="U23" s="18"/>
    </row>
    <row r="24" spans="1:21" s="21" customFormat="1" ht="115.5" customHeight="1" x14ac:dyDescent="0.35">
      <c r="A24" s="16">
        <f t="shared" si="1"/>
        <v>16</v>
      </c>
      <c r="B24" s="28">
        <v>14315351</v>
      </c>
      <c r="C24" s="20" t="s">
        <v>17</v>
      </c>
      <c r="D24" s="30" t="s">
        <v>15</v>
      </c>
      <c r="E24" s="30" t="s">
        <v>13</v>
      </c>
      <c r="F24" s="64">
        <v>376</v>
      </c>
      <c r="G24" s="64">
        <v>728</v>
      </c>
      <c r="H24" s="64">
        <v>337</v>
      </c>
      <c r="I24" s="64">
        <v>732</v>
      </c>
      <c r="J24" s="64">
        <v>358</v>
      </c>
      <c r="K24" s="64">
        <v>732</v>
      </c>
      <c r="L24" s="64">
        <v>381</v>
      </c>
      <c r="M24" s="14">
        <v>37992.1</v>
      </c>
      <c r="N24" s="64">
        <v>11719</v>
      </c>
      <c r="O24" s="14">
        <v>48965.4</v>
      </c>
      <c r="P24" s="14">
        <v>13521.2</v>
      </c>
      <c r="Q24" s="14">
        <v>48417.9</v>
      </c>
      <c r="R24" s="14">
        <v>15557.6</v>
      </c>
      <c r="S24" s="14">
        <v>24.6</v>
      </c>
      <c r="T24" s="26" t="s">
        <v>20</v>
      </c>
      <c r="U24" s="18"/>
    </row>
    <row r="25" spans="1:21" s="21" customFormat="1" ht="74.25" customHeight="1" x14ac:dyDescent="0.35">
      <c r="A25" s="16">
        <f t="shared" si="1"/>
        <v>17</v>
      </c>
      <c r="B25" s="28">
        <v>5761264</v>
      </c>
      <c r="C25" s="20" t="s">
        <v>32</v>
      </c>
      <c r="D25" s="29" t="s">
        <v>12</v>
      </c>
      <c r="E25" s="30" t="s">
        <v>13</v>
      </c>
      <c r="F25" s="60">
        <v>119</v>
      </c>
      <c r="G25" s="30">
        <v>137</v>
      </c>
      <c r="H25" s="61">
        <v>14</v>
      </c>
      <c r="I25" s="30">
        <v>119</v>
      </c>
      <c r="J25" s="61">
        <v>119</v>
      </c>
      <c r="K25" s="30">
        <v>119</v>
      </c>
      <c r="L25" s="61">
        <v>119</v>
      </c>
      <c r="M25" s="14">
        <v>4389.3999999999996</v>
      </c>
      <c r="N25" s="14">
        <v>365.6</v>
      </c>
      <c r="O25" s="14">
        <v>5966.8</v>
      </c>
      <c r="P25" s="14">
        <v>2946.3</v>
      </c>
      <c r="Q25" s="14">
        <v>5966.8</v>
      </c>
      <c r="R25" s="14">
        <v>5968.8</v>
      </c>
      <c r="S25" s="14">
        <v>14.7</v>
      </c>
      <c r="T25" s="26" t="s">
        <v>62</v>
      </c>
      <c r="U25" s="18"/>
    </row>
    <row r="26" spans="1:21" s="21" customFormat="1" ht="47.4" customHeight="1" x14ac:dyDescent="0.35">
      <c r="A26" s="16">
        <f t="shared" si="1"/>
        <v>18</v>
      </c>
      <c r="B26" s="28">
        <v>35187349</v>
      </c>
      <c r="C26" s="20" t="s">
        <v>21</v>
      </c>
      <c r="D26" s="54" t="s">
        <v>16</v>
      </c>
      <c r="E26" s="30" t="s">
        <v>13</v>
      </c>
      <c r="F26" s="64">
        <v>48</v>
      </c>
      <c r="G26" s="64">
        <v>42</v>
      </c>
      <c r="H26" s="30"/>
      <c r="I26" s="64">
        <v>48</v>
      </c>
      <c r="J26" s="30"/>
      <c r="K26" s="64">
        <v>48</v>
      </c>
      <c r="L26" s="64"/>
      <c r="M26" s="64">
        <v>355</v>
      </c>
      <c r="N26" s="62"/>
      <c r="O26" s="14">
        <v>154.6</v>
      </c>
      <c r="P26" s="62"/>
      <c r="Q26" s="14">
        <v>479.8</v>
      </c>
      <c r="R26" s="62"/>
      <c r="S26" s="14">
        <v>2.2999999999999998</v>
      </c>
      <c r="T26" s="26" t="s">
        <v>66</v>
      </c>
      <c r="U26" s="18"/>
    </row>
    <row r="27" spans="1:21" s="22" customFormat="1" ht="84" customHeight="1" x14ac:dyDescent="0.35">
      <c r="A27" s="16">
        <f t="shared" si="1"/>
        <v>19</v>
      </c>
      <c r="B27" s="25">
        <v>14015318</v>
      </c>
      <c r="C27" s="27" t="s">
        <v>47</v>
      </c>
      <c r="D27" s="14" t="s">
        <v>15</v>
      </c>
      <c r="E27" s="14" t="s">
        <v>13</v>
      </c>
      <c r="F27" s="64">
        <v>346</v>
      </c>
      <c r="G27" s="64"/>
      <c r="H27" s="64"/>
      <c r="I27" s="64">
        <v>346</v>
      </c>
      <c r="J27" s="64"/>
      <c r="K27" s="64">
        <v>346</v>
      </c>
      <c r="L27" s="14"/>
      <c r="M27" s="14"/>
      <c r="N27" s="13"/>
      <c r="O27" s="14">
        <v>4875.1000000000004</v>
      </c>
      <c r="P27" s="13"/>
      <c r="Q27" s="14">
        <v>7147</v>
      </c>
      <c r="R27" s="13"/>
      <c r="S27" s="14">
        <v>1.7</v>
      </c>
      <c r="T27" s="26" t="s">
        <v>67</v>
      </c>
      <c r="U27" s="18"/>
    </row>
    <row r="28" spans="1:21" s="22" customFormat="1" ht="43.5" customHeight="1" x14ac:dyDescent="0.35">
      <c r="A28" s="16">
        <f t="shared" si="1"/>
        <v>20</v>
      </c>
      <c r="B28" s="25">
        <v>23054636</v>
      </c>
      <c r="C28" s="27" t="s">
        <v>77</v>
      </c>
      <c r="D28" s="29" t="s">
        <v>12</v>
      </c>
      <c r="E28" s="30" t="s">
        <v>13</v>
      </c>
      <c r="F28" s="64"/>
      <c r="G28" s="64"/>
      <c r="H28" s="64"/>
      <c r="I28" s="64"/>
      <c r="J28" s="64"/>
      <c r="K28" s="64"/>
      <c r="L28" s="14"/>
      <c r="M28" s="14"/>
      <c r="N28" s="13"/>
      <c r="O28" s="14">
        <v>76.7</v>
      </c>
      <c r="P28" s="13"/>
      <c r="Q28" s="14"/>
      <c r="R28" s="13"/>
      <c r="S28" s="14"/>
      <c r="T28" s="26" t="s">
        <v>27</v>
      </c>
      <c r="U28" s="18"/>
    </row>
    <row r="29" spans="1:21" s="22" customFormat="1" ht="42" customHeight="1" x14ac:dyDescent="0.35">
      <c r="A29" s="16">
        <f t="shared" si="1"/>
        <v>21</v>
      </c>
      <c r="B29" s="25">
        <v>13996018</v>
      </c>
      <c r="C29" s="27" t="s">
        <v>73</v>
      </c>
      <c r="D29" s="54" t="s">
        <v>16</v>
      </c>
      <c r="E29" s="30" t="s">
        <v>13</v>
      </c>
      <c r="F29" s="64">
        <v>14</v>
      </c>
      <c r="G29" s="64"/>
      <c r="H29" s="64"/>
      <c r="I29" s="64">
        <v>14</v>
      </c>
      <c r="J29" s="64"/>
      <c r="K29" s="64">
        <v>14</v>
      </c>
      <c r="L29" s="64"/>
      <c r="M29" s="14"/>
      <c r="N29" s="13"/>
      <c r="O29" s="14">
        <v>124.9</v>
      </c>
      <c r="P29" s="13"/>
      <c r="Q29" s="14">
        <v>73.3</v>
      </c>
      <c r="R29" s="13"/>
      <c r="S29" s="14">
        <v>1</v>
      </c>
      <c r="T29" s="26" t="s">
        <v>75</v>
      </c>
      <c r="U29" s="18"/>
    </row>
    <row r="30" spans="1:21" s="21" customFormat="1" ht="68.25" customHeight="1" x14ac:dyDescent="0.35">
      <c r="A30" s="16">
        <f t="shared" si="1"/>
        <v>22</v>
      </c>
      <c r="B30" s="28">
        <v>375208</v>
      </c>
      <c r="C30" s="20" t="s">
        <v>18</v>
      </c>
      <c r="D30" s="30" t="s">
        <v>15</v>
      </c>
      <c r="E30" s="30" t="s">
        <v>13</v>
      </c>
      <c r="F30" s="64">
        <v>15</v>
      </c>
      <c r="G30" s="64">
        <v>15</v>
      </c>
      <c r="H30" s="30"/>
      <c r="I30" s="64">
        <v>15</v>
      </c>
      <c r="J30" s="30"/>
      <c r="K30" s="64">
        <v>15</v>
      </c>
      <c r="L30" s="13"/>
      <c r="M30" s="15">
        <v>143</v>
      </c>
      <c r="N30" s="13"/>
      <c r="O30" s="13">
        <v>723.2</v>
      </c>
      <c r="P30" s="13"/>
      <c r="Q30" s="13">
        <v>723.2</v>
      </c>
      <c r="R30" s="13"/>
      <c r="S30" s="14">
        <v>11</v>
      </c>
      <c r="T30" s="26" t="s">
        <v>38</v>
      </c>
      <c r="U30" s="18"/>
    </row>
    <row r="31" spans="1:21" s="21" customFormat="1" ht="67.2" x14ac:dyDescent="0.35">
      <c r="A31" s="16">
        <f t="shared" si="1"/>
        <v>23</v>
      </c>
      <c r="B31" s="28">
        <v>42515846</v>
      </c>
      <c r="C31" s="20" t="s">
        <v>56</v>
      </c>
      <c r="D31" s="29" t="s">
        <v>12</v>
      </c>
      <c r="E31" s="30" t="s">
        <v>13</v>
      </c>
      <c r="F31" s="64">
        <v>0</v>
      </c>
      <c r="G31" s="64"/>
      <c r="H31" s="30"/>
      <c r="I31" s="64">
        <v>2</v>
      </c>
      <c r="J31" s="30">
        <v>2</v>
      </c>
      <c r="K31" s="64">
        <v>2</v>
      </c>
      <c r="L31" s="15">
        <v>2</v>
      </c>
      <c r="M31" s="15"/>
      <c r="N31" s="13"/>
      <c r="O31" s="13">
        <v>100.6</v>
      </c>
      <c r="P31" s="13">
        <v>105.7</v>
      </c>
      <c r="Q31" s="13">
        <v>100.6</v>
      </c>
      <c r="R31" s="13">
        <v>100.6</v>
      </c>
      <c r="S31" s="14">
        <v>5</v>
      </c>
      <c r="T31" s="26" t="s">
        <v>68</v>
      </c>
      <c r="U31" s="18"/>
    </row>
    <row r="32" spans="1:21" s="21" customFormat="1" ht="67.2" x14ac:dyDescent="0.35">
      <c r="A32" s="16">
        <f t="shared" si="1"/>
        <v>24</v>
      </c>
      <c r="B32" s="28">
        <v>38019903</v>
      </c>
      <c r="C32" s="20" t="s">
        <v>35</v>
      </c>
      <c r="D32" s="29" t="s">
        <v>16</v>
      </c>
      <c r="E32" s="29" t="s">
        <v>13</v>
      </c>
      <c r="F32" s="15">
        <v>117</v>
      </c>
      <c r="G32" s="15">
        <v>118</v>
      </c>
      <c r="H32" s="29"/>
      <c r="I32" s="15"/>
      <c r="J32" s="29"/>
      <c r="K32" s="15"/>
      <c r="L32" s="15"/>
      <c r="M32" s="13">
        <v>179.9</v>
      </c>
      <c r="N32" s="13"/>
      <c r="O32" s="13"/>
      <c r="P32" s="13"/>
      <c r="Q32" s="13"/>
      <c r="R32" s="13"/>
      <c r="S32" s="14"/>
      <c r="T32" s="26" t="s">
        <v>27</v>
      </c>
      <c r="U32" s="18"/>
    </row>
    <row r="33" spans="1:21" s="21" customFormat="1" ht="50.4" x14ac:dyDescent="0.35">
      <c r="A33" s="16">
        <f t="shared" si="1"/>
        <v>25</v>
      </c>
      <c r="B33" s="30">
        <v>32367564</v>
      </c>
      <c r="C33" s="20" t="s">
        <v>40</v>
      </c>
      <c r="D33" s="30" t="s">
        <v>12</v>
      </c>
      <c r="E33" s="30" t="s">
        <v>13</v>
      </c>
      <c r="F33" s="15">
        <v>0</v>
      </c>
      <c r="G33" s="15">
        <v>32</v>
      </c>
      <c r="H33" s="30">
        <v>32</v>
      </c>
      <c r="I33" s="15"/>
      <c r="J33" s="30"/>
      <c r="K33" s="15"/>
      <c r="L33" s="15"/>
      <c r="M33" s="14">
        <v>127.8</v>
      </c>
      <c r="N33" s="14">
        <v>127.8</v>
      </c>
      <c r="O33" s="14"/>
      <c r="P33" s="14"/>
      <c r="Q33" s="14"/>
      <c r="R33" s="14"/>
      <c r="S33" s="14"/>
      <c r="T33" s="26" t="s">
        <v>55</v>
      </c>
      <c r="U33" s="18"/>
    </row>
    <row r="34" spans="1:21" s="19" customFormat="1" ht="50.4" x14ac:dyDescent="0.35">
      <c r="A34" s="16">
        <f t="shared" si="1"/>
        <v>26</v>
      </c>
      <c r="B34" s="64">
        <v>33698777</v>
      </c>
      <c r="C34" s="17" t="s">
        <v>31</v>
      </c>
      <c r="D34" s="15" t="s">
        <v>12</v>
      </c>
      <c r="E34" s="15" t="s">
        <v>13</v>
      </c>
      <c r="F34" s="15">
        <v>3</v>
      </c>
      <c r="G34" s="15">
        <v>11</v>
      </c>
      <c r="H34" s="15">
        <v>11</v>
      </c>
      <c r="I34" s="15"/>
      <c r="J34" s="15"/>
      <c r="K34" s="15"/>
      <c r="L34" s="15"/>
      <c r="M34" s="13">
        <v>252.3</v>
      </c>
      <c r="N34" s="13"/>
      <c r="O34" s="13"/>
      <c r="P34" s="13"/>
      <c r="Q34" s="13"/>
      <c r="R34" s="13"/>
      <c r="S34" s="14"/>
      <c r="T34" s="17" t="s">
        <v>50</v>
      </c>
      <c r="U34" s="18"/>
    </row>
    <row r="35" spans="1:21" s="21" customFormat="1" ht="40.5" customHeight="1" x14ac:dyDescent="0.35">
      <c r="A35" s="16">
        <f t="shared" si="1"/>
        <v>27</v>
      </c>
      <c r="B35" s="30">
        <v>33370269</v>
      </c>
      <c r="C35" s="20" t="s">
        <v>24</v>
      </c>
      <c r="D35" s="29" t="s">
        <v>12</v>
      </c>
      <c r="E35" s="29" t="s">
        <v>13</v>
      </c>
      <c r="F35" s="15">
        <v>96</v>
      </c>
      <c r="G35" s="64">
        <v>96</v>
      </c>
      <c r="H35" s="64">
        <v>37</v>
      </c>
      <c r="I35" s="64"/>
      <c r="J35" s="64"/>
      <c r="K35" s="64"/>
      <c r="L35" s="64"/>
      <c r="M35" s="14">
        <v>331.5</v>
      </c>
      <c r="N35" s="14">
        <v>111.8</v>
      </c>
      <c r="O35" s="14"/>
      <c r="P35" s="14"/>
      <c r="Q35" s="14"/>
      <c r="R35" s="14"/>
      <c r="S35" s="14"/>
      <c r="T35" s="20" t="s">
        <v>70</v>
      </c>
      <c r="U35" s="18"/>
    </row>
    <row r="36" spans="1:21" s="21" customFormat="1" ht="50.4" x14ac:dyDescent="0.35">
      <c r="A36" s="16">
        <f t="shared" si="1"/>
        <v>28</v>
      </c>
      <c r="B36" s="28">
        <v>42295910</v>
      </c>
      <c r="C36" s="20" t="s">
        <v>28</v>
      </c>
      <c r="D36" s="29" t="s">
        <v>12</v>
      </c>
      <c r="E36" s="29" t="s">
        <v>13</v>
      </c>
      <c r="F36" s="15">
        <v>180</v>
      </c>
      <c r="G36" s="15">
        <v>180</v>
      </c>
      <c r="H36" s="29"/>
      <c r="I36" s="15"/>
      <c r="J36" s="29"/>
      <c r="K36" s="64"/>
      <c r="L36" s="15"/>
      <c r="M36" s="14">
        <v>3012.6</v>
      </c>
      <c r="N36" s="14"/>
      <c r="O36" s="14"/>
      <c r="P36" s="14"/>
      <c r="Q36" s="14"/>
      <c r="R36" s="14"/>
      <c r="S36" s="14"/>
      <c r="T36" s="33" t="s">
        <v>51</v>
      </c>
      <c r="U36" s="18"/>
    </row>
    <row r="37" spans="1:21" s="21" customFormat="1" ht="69" customHeight="1" x14ac:dyDescent="0.35">
      <c r="A37" s="16">
        <f t="shared" si="1"/>
        <v>29</v>
      </c>
      <c r="B37" s="28">
        <v>3967895</v>
      </c>
      <c r="C37" s="20" t="s">
        <v>36</v>
      </c>
      <c r="D37" s="29" t="s">
        <v>12</v>
      </c>
      <c r="E37" s="29" t="s">
        <v>13</v>
      </c>
      <c r="F37" s="15">
        <v>15</v>
      </c>
      <c r="G37" s="15">
        <v>17</v>
      </c>
      <c r="H37" s="29">
        <v>3</v>
      </c>
      <c r="I37" s="15"/>
      <c r="J37" s="29"/>
      <c r="K37" s="15"/>
      <c r="L37" s="15"/>
      <c r="M37" s="13">
        <v>96.2</v>
      </c>
      <c r="N37" s="13" t="s">
        <v>23</v>
      </c>
      <c r="O37" s="13"/>
      <c r="P37" s="13"/>
      <c r="Q37" s="13"/>
      <c r="R37" s="13"/>
      <c r="S37" s="14"/>
      <c r="T37" s="26" t="s">
        <v>71</v>
      </c>
      <c r="U37" s="18"/>
    </row>
    <row r="38" spans="1:21" s="21" customFormat="1" ht="33.6" x14ac:dyDescent="0.35">
      <c r="A38" s="16">
        <f t="shared" si="1"/>
        <v>30</v>
      </c>
      <c r="B38" s="28">
        <v>36487785</v>
      </c>
      <c r="C38" s="20" t="s">
        <v>48</v>
      </c>
      <c r="D38" s="29" t="s">
        <v>12</v>
      </c>
      <c r="E38" s="29" t="s">
        <v>13</v>
      </c>
      <c r="F38" s="15" t="s">
        <v>23</v>
      </c>
      <c r="G38" s="15">
        <v>7</v>
      </c>
      <c r="H38" s="29" t="s">
        <v>23</v>
      </c>
      <c r="I38" s="15"/>
      <c r="J38" s="29"/>
      <c r="K38" s="15"/>
      <c r="L38" s="15"/>
      <c r="M38" s="13">
        <v>55.3</v>
      </c>
      <c r="N38" s="13">
        <v>1.7</v>
      </c>
      <c r="O38" s="13"/>
      <c r="P38" s="13"/>
      <c r="Q38" s="13"/>
      <c r="R38" s="13"/>
      <c r="S38" s="14"/>
      <c r="T38" s="26" t="s">
        <v>71</v>
      </c>
      <c r="U38" s="18"/>
    </row>
    <row r="39" spans="1:21" s="21" customFormat="1" ht="50.4" x14ac:dyDescent="0.35">
      <c r="A39" s="16">
        <f t="shared" si="1"/>
        <v>31</v>
      </c>
      <c r="B39" s="28">
        <v>14027422</v>
      </c>
      <c r="C39" s="20" t="s">
        <v>33</v>
      </c>
      <c r="D39" s="29" t="s">
        <v>12</v>
      </c>
      <c r="E39" s="30" t="s">
        <v>57</v>
      </c>
      <c r="F39" s="15">
        <v>60</v>
      </c>
      <c r="G39" s="15">
        <v>223</v>
      </c>
      <c r="H39" s="29">
        <v>163</v>
      </c>
      <c r="I39" s="15"/>
      <c r="J39" s="29"/>
      <c r="K39" s="15"/>
      <c r="L39" s="15"/>
      <c r="M39" s="13">
        <v>8875.7000000000007</v>
      </c>
      <c r="N39" s="13" t="s">
        <v>23</v>
      </c>
      <c r="O39" s="13"/>
      <c r="P39" s="13"/>
      <c r="Q39" s="13"/>
      <c r="R39" s="13"/>
      <c r="S39" s="14"/>
      <c r="T39" s="26" t="s">
        <v>52</v>
      </c>
      <c r="U39" s="18"/>
    </row>
    <row r="40" spans="1:21" s="19" customFormat="1" ht="56.4" customHeight="1" x14ac:dyDescent="0.35">
      <c r="A40" s="16">
        <f t="shared" si="1"/>
        <v>32</v>
      </c>
      <c r="B40" s="64">
        <v>5454792</v>
      </c>
      <c r="C40" s="17" t="s">
        <v>45</v>
      </c>
      <c r="D40" s="15" t="s">
        <v>12</v>
      </c>
      <c r="E40" s="15" t="s">
        <v>13</v>
      </c>
      <c r="F40" s="15">
        <v>1</v>
      </c>
      <c r="G40" s="15"/>
      <c r="H40" s="15"/>
      <c r="I40" s="15">
        <v>34</v>
      </c>
      <c r="J40" s="15">
        <v>33</v>
      </c>
      <c r="K40" s="15">
        <v>34</v>
      </c>
      <c r="L40" s="15">
        <v>33</v>
      </c>
      <c r="M40" s="13"/>
      <c r="N40" s="13"/>
      <c r="O40" s="13"/>
      <c r="P40" s="13" t="s">
        <v>23</v>
      </c>
      <c r="Q40" s="13"/>
      <c r="R40" s="13"/>
      <c r="S40" s="14"/>
      <c r="T40" s="17" t="s">
        <v>54</v>
      </c>
      <c r="U40" s="18"/>
    </row>
    <row r="41" spans="1:21" s="42" customFormat="1" ht="15" customHeight="1" x14ac:dyDescent="0.3">
      <c r="A41" s="68"/>
      <c r="B41" s="6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34"/>
      <c r="O41" s="34"/>
      <c r="P41" s="34"/>
      <c r="Q41" s="34"/>
      <c r="R41" s="69"/>
      <c r="S41" s="69"/>
      <c r="T41" s="35"/>
      <c r="U41" s="70"/>
    </row>
    <row r="42" spans="1:21" s="5" customFormat="1" ht="66" customHeight="1" x14ac:dyDescent="0.35">
      <c r="A42" s="79" t="s">
        <v>80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23"/>
      <c r="N42" s="23"/>
      <c r="O42" s="36"/>
      <c r="P42" s="72"/>
      <c r="Q42" s="72"/>
      <c r="R42" s="80"/>
      <c r="S42" s="80"/>
      <c r="T42" s="80"/>
      <c r="U42" s="24"/>
    </row>
    <row r="43" spans="1:21" s="42" customFormat="1" ht="15.75" hidden="1" customHeight="1" x14ac:dyDescent="0.4">
      <c r="A43" s="37"/>
      <c r="B43" s="37"/>
      <c r="C43" s="38"/>
      <c r="D43" s="39"/>
      <c r="E43" s="39"/>
      <c r="F43" s="41"/>
      <c r="G43" s="41"/>
      <c r="H43" s="41"/>
      <c r="I43" s="41"/>
      <c r="J43" s="41"/>
      <c r="K43" s="41"/>
      <c r="L43" s="41"/>
      <c r="M43" s="39"/>
      <c r="N43" s="39"/>
      <c r="O43" s="39"/>
      <c r="P43" s="39"/>
      <c r="Q43" s="37"/>
      <c r="R43" s="37"/>
      <c r="S43" s="71"/>
      <c r="T43" s="38"/>
      <c r="U43" s="39"/>
    </row>
    <row r="44" spans="1:21" s="42" customFormat="1" ht="27.75" customHeight="1" x14ac:dyDescent="0.3">
      <c r="A44" s="76"/>
      <c r="B44" s="77"/>
      <c r="C44" s="77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63"/>
      <c r="R44" s="63"/>
      <c r="S44" s="63"/>
      <c r="T44" s="63"/>
      <c r="U44" s="41"/>
    </row>
    <row r="45" spans="1:21" s="42" customFormat="1" ht="30" customHeight="1" x14ac:dyDescent="0.3">
      <c r="A45" s="45"/>
      <c r="B45" s="45"/>
      <c r="C45" s="45"/>
      <c r="D45" s="41"/>
      <c r="E45" s="41"/>
      <c r="F45" s="52"/>
      <c r="G45" s="40"/>
      <c r="H45" s="41"/>
      <c r="I45" s="40"/>
      <c r="J45" s="40"/>
      <c r="K45" s="52"/>
      <c r="L45" s="52"/>
      <c r="M45" s="43"/>
      <c r="N45" s="43"/>
      <c r="O45" s="41"/>
      <c r="P45" s="40"/>
      <c r="Q45" s="53"/>
      <c r="R45" s="53"/>
      <c r="S45" s="44"/>
      <c r="T45" s="45"/>
      <c r="U45" s="41"/>
    </row>
    <row r="46" spans="1:21" s="50" customFormat="1" x14ac:dyDescent="0.35">
      <c r="A46" s="42"/>
      <c r="B46" s="42"/>
      <c r="C46" s="42"/>
      <c r="D46" s="42"/>
      <c r="E46" s="42"/>
      <c r="F46" s="11"/>
      <c r="G46" s="46"/>
      <c r="H46" s="21"/>
      <c r="I46" s="46"/>
      <c r="J46" s="46"/>
      <c r="K46" s="11"/>
      <c r="L46" s="11"/>
      <c r="M46" s="47"/>
      <c r="N46" s="47"/>
      <c r="O46" s="42"/>
      <c r="P46" s="48"/>
      <c r="Q46" s="9"/>
      <c r="R46" s="9"/>
      <c r="S46" s="48"/>
      <c r="T46" s="42"/>
      <c r="U46" s="49"/>
    </row>
  </sheetData>
  <protectedRanges>
    <protectedRange sqref="R6 G6:J6 L6:P6" name="Диапазон1_2_1"/>
    <protectedRange sqref="K6 Q6" name="Диапазон1_2_1_3"/>
    <protectedRange sqref="E11" name="Диапазон2_11_2_1_1"/>
    <protectedRange sqref="H11 J11" name="Диапазон2_11_2_3_1_1"/>
    <protectedRange sqref="C21" name="Диапазон2_18_1_1_1_1_1"/>
    <protectedRange sqref="C24" name="Диапазон2_18_1_1_1_1_2"/>
    <protectedRange sqref="C25:C29" name="Диапазон2_18_1_1_1_1_3"/>
    <protectedRange sqref="D30 F30:F31" name="Диапазон2_1_1_1_3_1"/>
    <protectedRange sqref="C30:C31" name="Диапазон2_1_1_1_1_1_1"/>
    <protectedRange sqref="G30:K31" name="Диапазон2_1_1_1_3_3_1"/>
    <protectedRange sqref="L30:L31" name="Диапазон2_2_4_1_4_1"/>
    <protectedRange sqref="M30:R31" name="Диапазон2_2_4_1_3_3_1"/>
    <protectedRange sqref="E39 E33" name="Диапазон2_11_1_1_1"/>
    <protectedRange sqref="J33 H33" name="Диапазон2_11_1_1_3_1"/>
  </protectedRanges>
  <mergeCells count="17"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A44:C44"/>
    <mergeCell ref="C41:M41"/>
    <mergeCell ref="A42:L42"/>
    <mergeCell ref="R42:T42"/>
  </mergeCells>
  <printOptions horizontalCentered="1"/>
  <pageMargins left="0" right="0" top="0" bottom="0" header="0" footer="0"/>
  <pageSetup paperSize="9" scale="45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2021-12-10T07:20:55Z</cp:lastPrinted>
  <dcterms:created xsi:type="dcterms:W3CDTF">2019-08-14T05:59:47Z</dcterms:created>
  <dcterms:modified xsi:type="dcterms:W3CDTF">2021-12-13T07:43:04Z</dcterms:modified>
</cp:coreProperties>
</file>