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1\29 11\РЕЄСТР\"/>
    </mc:Choice>
  </mc:AlternateContent>
  <xr:revisionPtr revIDLastSave="0" documentId="8_{1002D6E2-3F13-4AD9-8403-6D9755E0FC2A}" xr6:coauthVersionLast="47" xr6:coauthVersionMax="47" xr10:uidLastSave="{00000000-0000-0000-0000-000000000000}"/>
  <bookViews>
    <workbookView xWindow="-108" yWindow="-108" windowWidth="23256" windowHeight="12576" tabRatio="613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Лист1!$A$1:$T$42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" l="1"/>
  <c r="O10" i="1"/>
  <c r="P9" i="1"/>
  <c r="O9" i="1"/>
  <c r="J9" i="1"/>
  <c r="I9" i="1"/>
  <c r="Q10" i="1" l="1"/>
  <c r="R9" i="1"/>
  <c r="Q9" i="1"/>
  <c r="N9" i="1"/>
  <c r="M9" i="1"/>
  <c r="L9" i="1"/>
  <c r="K9" i="1"/>
  <c r="H9" i="1"/>
  <c r="G9" i="1"/>
  <c r="R10" i="1"/>
  <c r="N10" i="1"/>
  <c r="M10" i="1"/>
  <c r="A12" i="1"/>
  <c r="A13" i="1" s="1"/>
  <c r="A14" i="1" s="1"/>
  <c r="A15" i="1" s="1"/>
  <c r="A16" i="1" s="1"/>
  <c r="AB11" i="1"/>
  <c r="B8" i="1"/>
  <c r="C8" i="1" s="1"/>
  <c r="D8" i="1" s="1"/>
  <c r="E8" i="1" s="1"/>
  <c r="F8" i="1" s="1"/>
  <c r="G8" i="1" s="1"/>
  <c r="H8" i="1" s="1"/>
  <c r="I8" i="1" l="1"/>
  <c r="J8" i="1" s="1"/>
  <c r="K8" i="1" s="1"/>
  <c r="L8" i="1" s="1"/>
  <c r="M8" i="1" s="1"/>
  <c r="N8" i="1" s="1"/>
  <c r="A17" i="1"/>
  <c r="A18" i="1" s="1"/>
  <c r="A19" i="1" s="1"/>
  <c r="A20" i="1" s="1"/>
  <c r="Q8" i="1" l="1"/>
  <c r="R8" i="1" s="1"/>
  <c r="S8" i="1" s="1"/>
  <c r="T8" i="1" s="1"/>
  <c r="O8" i="1"/>
  <c r="P8" i="1" s="1"/>
  <c r="A21" i="1" l="1"/>
  <c r="A22" i="1" s="1"/>
  <c r="A23" i="1" s="1"/>
  <c r="A24" i="1" s="1"/>
  <c r="A25" i="1" s="1"/>
  <c r="A26" i="1" s="1"/>
  <c r="A27" i="1" s="1"/>
  <c r="A28" i="1" s="1"/>
  <c r="A30" i="1" l="1"/>
  <c r="A29" i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<sst xmlns="http://schemas.openxmlformats.org/spreadsheetml/2006/main" count="143" uniqueCount="70">
  <si>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</si>
  <si>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</si>
  <si>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</si>
  <si>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</si>
  <si>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</si>
  <si>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</si>
  <si>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</si>
  <si>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</si>
  <si>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</si>
  <si>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</si>
  <si>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</si>
  <si>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Код ЄДРПОУ</t>
  </si>
  <si>
    <t>Кількість працівників, яким заборговано</t>
  </si>
  <si>
    <t>у т. ч. звільнених</t>
  </si>
  <si>
    <t>Сума заборгованості  (тис.грн)</t>
  </si>
  <si>
    <t>у т. ч. перед звільненими</t>
  </si>
  <si>
    <t>Додаток 2</t>
  </si>
  <si>
    <t xml:space="preserve">Державне підприємство «Чернігівторф» </t>
  </si>
  <si>
    <t xml:space="preserve">Державне підприємство «Ніжинський ремонтний завод інженерного озброєння» </t>
  </si>
  <si>
    <t>Приватне акціонерне товариство «Камвольно-суконна компанія „Чексіл“»</t>
  </si>
  <si>
    <t>Приватне підприємство «Белтранснафта»</t>
  </si>
  <si>
    <t>Товариство з обмеженою відповідальністю «Березнянський цегельний завод-2»</t>
  </si>
  <si>
    <t>державна</t>
  </si>
  <si>
    <t>активні</t>
  </si>
  <si>
    <t>комунальна</t>
  </si>
  <si>
    <t>інша</t>
  </si>
  <si>
    <t>08457704</t>
  </si>
  <si>
    <t>00952634</t>
  </si>
  <si>
    <t>Державне підприємство «Дослідне господарство "Чернігівське" інституту садівництва національної академії аграрних наук України»</t>
  </si>
  <si>
    <t>00415712</t>
  </si>
  <si>
    <t xml:space="preserve">Державне підприємство «Ніжинський комбінат хлібопродуктів» </t>
  </si>
  <si>
    <t xml:space="preserve">Авдіївська сільська рада (дошкільний заклад) </t>
  </si>
  <si>
    <t xml:space="preserve">Авдіївська сільська рада (культура) </t>
  </si>
  <si>
    <t>04416252</t>
  </si>
  <si>
    <t xml:space="preserve">Державне підприємство «171 Чернігівський ремонтний завод» </t>
  </si>
  <si>
    <t>07978157</t>
  </si>
  <si>
    <t xml:space="preserve">Філія "Менський сир" ПП "Консалтингова фірма "Прометей" </t>
  </si>
  <si>
    <t xml:space="preserve"> 26549195</t>
  </si>
  <si>
    <t xml:space="preserve">Понорницька  селищна рада (дитячий садочок "Лісова казка") </t>
  </si>
  <si>
    <t>Приватне акціонерне товариство «Чернігівський цегельний завод № 3»</t>
  </si>
  <si>
    <t>01296639</t>
  </si>
  <si>
    <t>Понорницька  селищна рада (місцева пожежна охорона)</t>
  </si>
  <si>
    <t>Березнянська селищна рада (апарат)</t>
  </si>
  <si>
    <t>Березнянська селищна рада дошкільні заклади</t>
  </si>
  <si>
    <t>04412366</t>
  </si>
  <si>
    <t xml:space="preserve">Авдіївська сільська рада (пожежна охорона) </t>
  </si>
  <si>
    <t xml:space="preserve">Понорницька  селищна рада </t>
  </si>
  <si>
    <t>Понорницька  селищна рада (культура)</t>
  </si>
  <si>
    <t>Ніжинське районне дочірнє агролісогосподарське спеціалізоване підприємство «Ніжинрайагролісництво»</t>
  </si>
  <si>
    <t>Деснянська сільська рада (апарат)</t>
  </si>
  <si>
    <t>Деснянська сільська рада (дошкільні заклади)</t>
  </si>
  <si>
    <t>Деснянська сільська рада (культура)</t>
  </si>
  <si>
    <t>Ядутинська сільська рада</t>
  </si>
  <si>
    <t>04414974</t>
  </si>
  <si>
    <t>04413756</t>
  </si>
  <si>
    <t>31254259</t>
  </si>
  <si>
    <t>Приватне підприємство "Веттор"</t>
  </si>
  <si>
    <t>37487922</t>
  </si>
  <si>
    <t>04412567</t>
  </si>
  <si>
    <t xml:space="preserve">Приватне акціонерне товариство «Чернігівський завод радіоприладів» </t>
  </si>
  <si>
    <t xml:space="preserve">Авдіївська сільська рада </t>
  </si>
  <si>
    <t>Приватне акціонерне товариство«Ніжинський завод сільськогосподарського машинобудування»</t>
  </si>
  <si>
    <t>Комунальне некомерційне підприємство "Семенівський центр первинної медико-санітарної допомоги" Семенівської міської ради </t>
  </si>
  <si>
    <t>38423042</t>
  </si>
  <si>
    <t>Комунальне некомерційне підприємство "Срібнянський центр первинної медико-санітарної допомоги" Срібнянської селищної ради</t>
  </si>
  <si>
    <t>Комунальне некомерційне підприємство "Прилуцька міська стоматологічна поліклініка"</t>
  </si>
  <si>
    <t>5480654</t>
  </si>
  <si>
    <t>Комунальне підприємство  "Прилукижитлобуд"</t>
  </si>
  <si>
    <t>34913333</t>
  </si>
  <si>
    <t>у Чернігівській області станом на 29.11.2021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</si>
</sst>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5" fillId="4" borderId="1" applyNumberFormat="0" applyAlignment="0" applyProtection="0"/>
    <xf numFmtId="0" fontId="6" fillId="2" borderId="2" applyNumberFormat="0" applyAlignment="0" applyProtection="0"/>
    <xf numFmtId="0" fontId="7" fillId="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7" borderId="7" applyNumberFormat="0" applyAlignment="0" applyProtection="0"/>
    <xf numFmtId="0" fontId="13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2" fillId="0" borderId="0"/>
    <xf numFmtId="0" fontId="25" fillId="0" borderId="0"/>
    <xf numFmtId="0" fontId="3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6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</cellStyleXfs>
  <cellXfs count="66">
    <xf numFmtId="0" fontId="0" fillId="0" borderId="0" xfId="0"/>
    <xf numFmtId="0" fontId="22" fillId="0" borderId="10" xfId="36" applyFont="1" applyFill="1" applyBorder="1" applyAlignment="1">
      <alignment horizontal="center" vertical="center" wrapText="1"/>
    </xf>
    <xf numFmtId="0" fontId="0" fillId="0" borderId="10" xfId="0" applyBorder="1"/>
    <xf numFmtId="0" fontId="0" fillId="18" borderId="0" xfId="0" applyFill="1"/>
    <xf numFmtId="0" fontId="28" fillId="0" borderId="10" xfId="36" applyFont="1" applyFill="1" applyBorder="1" applyAlignment="1">
      <alignment vertical="center" wrapText="1"/>
    </xf>
    <xf numFmtId="0" fontId="29" fillId="0" borderId="10" xfId="36" applyFont="1" applyFill="1" applyBorder="1"/>
    <xf numFmtId="165" fontId="0" fillId="0" borderId="0" xfId="0" applyNumberFormat="1"/>
    <xf numFmtId="0" fontId="0" fillId="19" borderId="0" xfId="0" applyFill="1"/>
    <xf numFmtId="0" fontId="31" fillId="19" borderId="0" xfId="0" applyFont="1" applyFill="1"/>
    <xf numFmtId="0" fontId="31" fillId="19" borderId="0" xfId="0" applyFont="1" applyFill="1" applyBorder="1"/>
    <xf numFmtId="0" fontId="23" fillId="19" borderId="10" xfId="36" applyFont="1" applyFill="1" applyBorder="1" applyAlignment="1">
      <alignment horizontal="center" vertical="center" wrapText="1"/>
    </xf>
    <xf numFmtId="165" fontId="30" fillId="19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6" fillId="19" borderId="0" xfId="36" applyFont="1" applyFill="1" applyAlignment="1">
      <alignment horizontal="right"/>
    </xf>
    <xf numFmtId="14" fontId="22" fillId="19" borderId="10" xfId="36" applyNumberFormat="1" applyFont="1" applyFill="1" applyBorder="1" applyAlignment="1">
      <alignment horizontal="center" vertical="center" textRotation="90" wrapText="1"/>
    </xf>
    <xf numFmtId="14" fontId="23" fillId="19" borderId="10" xfId="36" applyNumberFormat="1" applyFont="1" applyFill="1" applyBorder="1" applyAlignment="1">
      <alignment horizontal="center" vertical="center" textRotation="90" wrapText="1"/>
    </xf>
    <xf numFmtId="0" fontId="27" fillId="19" borderId="10" xfId="36" applyFont="1" applyFill="1" applyBorder="1" applyAlignment="1">
      <alignment horizontal="center" vertical="center" wrapText="1"/>
    </xf>
    <xf numFmtId="3" fontId="27" fillId="19" borderId="10" xfId="36" applyNumberFormat="1" applyFont="1" applyFill="1" applyBorder="1" applyAlignment="1">
      <alignment horizontal="center" vertical="center" wrapText="1"/>
    </xf>
    <xf numFmtId="0" fontId="0" fillId="19" borderId="0" xfId="0" applyFont="1" applyFill="1"/>
    <xf numFmtId="14" fontId="32" fillId="19" borderId="10" xfId="36" applyNumberFormat="1" applyFont="1" applyFill="1" applyBorder="1" applyAlignment="1">
      <alignment horizontal="center" vertical="center" textRotation="90" wrapText="1"/>
    </xf>
    <xf numFmtId="0" fontId="32" fillId="19" borderId="10" xfId="36" applyFont="1" applyFill="1" applyBorder="1" applyAlignment="1">
      <alignment horizontal="center" vertical="center" wrapText="1"/>
    </xf>
    <xf numFmtId="0" fontId="33" fillId="19" borderId="10" xfId="0" applyFont="1" applyFill="1" applyBorder="1" applyAlignment="1">
      <alignment horizontal="center" vertical="center" wrapText="1"/>
    </xf>
    <xf numFmtId="165" fontId="33" fillId="19" borderId="10" xfId="0" applyNumberFormat="1" applyFont="1" applyFill="1" applyBorder="1" applyAlignment="1">
      <alignment horizontal="center" vertical="center" wrapText="1"/>
    </xf>
    <xf numFmtId="165" fontId="31" fillId="19" borderId="0" xfId="0" applyNumberFormat="1" applyFont="1" applyFill="1"/>
    <xf numFmtId="49" fontId="27" fillId="0" borderId="10" xfId="0" applyNumberFormat="1" applyFont="1" applyFill="1" applyBorder="1" applyAlignment="1">
      <alignment horizontal="left" vertical="center" wrapText="1"/>
    </xf>
    <xf numFmtId="49" fontId="24" fillId="0" borderId="10" xfId="0" applyNumberFormat="1" applyFont="1" applyFill="1" applyBorder="1" applyAlignment="1" applyProtection="1">
      <alignment horizontal="left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0" fillId="0" borderId="10" xfId="0" applyFill="1" applyBorder="1"/>
    <xf numFmtId="0" fontId="34" fillId="0" borderId="10" xfId="0" applyFont="1" applyFill="1" applyBorder="1" applyAlignment="1">
      <alignment horizontal="center" vertical="center" wrapText="1"/>
    </xf>
    <xf numFmtId="165" fontId="0" fillId="0" borderId="10" xfId="0" applyNumberFormat="1" applyFill="1" applyBorder="1"/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165" fontId="24" fillId="19" borderId="10" xfId="0" applyNumberFormat="1" applyFont="1" applyFill="1" applyBorder="1" applyAlignment="1" applyProtection="1">
      <alignment horizontal="center" vertical="center" wrapText="1"/>
    </xf>
    <xf numFmtId="164" fontId="24" fillId="19" borderId="10" xfId="39" applyNumberFormat="1" applyFont="1" applyFill="1" applyBorder="1" applyAlignment="1" applyProtection="1">
      <alignment horizontal="center" vertical="center" wrapText="1"/>
    </xf>
    <xf numFmtId="164" fontId="24" fillId="19" borderId="10" xfId="0" applyNumberFormat="1" applyFont="1" applyFill="1" applyBorder="1" applyAlignment="1">
      <alignment horizontal="center" vertical="center"/>
    </xf>
    <xf numFmtId="0" fontId="34" fillId="19" borderId="10" xfId="0" applyFont="1" applyFill="1" applyBorder="1" applyAlignment="1">
      <alignment horizontal="center" vertical="center" wrapText="1"/>
    </xf>
    <xf numFmtId="0" fontId="24" fillId="19" borderId="10" xfId="0" applyNumberFormat="1" applyFont="1" applyFill="1" applyBorder="1" applyAlignment="1" applyProtection="1">
      <alignment horizontal="center" vertical="center" wrapText="1"/>
    </xf>
    <xf numFmtId="0" fontId="24" fillId="19" borderId="10" xfId="0" applyFont="1" applyFill="1" applyBorder="1" applyAlignment="1">
      <alignment horizontal="center" vertical="center"/>
    </xf>
    <xf numFmtId="0" fontId="24" fillId="19" borderId="10" xfId="0" applyFont="1" applyFill="1" applyBorder="1" applyAlignment="1">
      <alignment horizontal="center" vertical="center" wrapText="1"/>
    </xf>
    <xf numFmtId="0" fontId="24" fillId="19" borderId="10" xfId="39" applyNumberFormat="1" applyFont="1" applyFill="1" applyBorder="1" applyAlignment="1" applyProtection="1">
      <alignment horizontal="center" vertical="center" wrapText="1"/>
    </xf>
    <xf numFmtId="1" fontId="24" fillId="19" borderId="10" xfId="39" applyNumberFormat="1" applyFont="1" applyFill="1" applyBorder="1" applyAlignment="1" applyProtection="1">
      <alignment horizontal="center" vertical="center" wrapText="1"/>
    </xf>
    <xf numFmtId="1" fontId="24" fillId="19" borderId="10" xfId="38" applyNumberFormat="1" applyFont="1" applyFill="1" applyBorder="1" applyAlignment="1" applyProtection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3" fontId="28" fillId="19" borderId="10" xfId="36" applyNumberFormat="1" applyFont="1" applyFill="1" applyBorder="1" applyAlignment="1">
      <alignment vertical="center" wrapText="1"/>
    </xf>
    <xf numFmtId="3" fontId="28" fillId="19" borderId="10" xfId="36" applyNumberFormat="1" applyFont="1" applyFill="1" applyBorder="1" applyAlignment="1">
      <alignment horizontal="center" vertical="center" wrapText="1"/>
    </xf>
    <xf numFmtId="0" fontId="24" fillId="19" borderId="10" xfId="0" applyFont="1" applyFill="1" applyBorder="1" applyAlignment="1" applyProtection="1">
      <alignment horizontal="center" vertical="center" wrapText="1"/>
    </xf>
    <xf numFmtId="165" fontId="0" fillId="19" borderId="10" xfId="0" applyNumberFormat="1" applyFill="1" applyBorder="1"/>
    <xf numFmtId="0" fontId="35" fillId="19" borderId="0" xfId="0" applyFont="1" applyFill="1"/>
    <xf numFmtId="0" fontId="30" fillId="19" borderId="10" xfId="0" applyFont="1" applyFill="1" applyBorder="1" applyAlignment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0" fillId="19" borderId="10" xfId="0" applyFill="1" applyBorder="1"/>
    <xf numFmtId="0" fontId="22" fillId="19" borderId="10" xfId="36" applyFont="1" applyFill="1" applyBorder="1" applyAlignment="1">
      <alignment horizontal="center" vertical="center" wrapText="1"/>
    </xf>
    <xf numFmtId="0" fontId="23" fillId="19" borderId="11" xfId="36" applyFont="1" applyFill="1" applyBorder="1" applyAlignment="1">
      <alignment horizontal="center" vertical="center" textRotation="90" wrapText="1"/>
    </xf>
    <xf numFmtId="0" fontId="23" fillId="19" borderId="12" xfId="36" applyFont="1" applyFill="1" applyBorder="1" applyAlignment="1">
      <alignment horizontal="center" vertical="center" textRotation="90" wrapText="1"/>
    </xf>
    <xf numFmtId="0" fontId="20" fillId="18" borderId="0" xfId="36" applyFont="1" applyFill="1" applyAlignment="1">
      <alignment horizontal="center"/>
    </xf>
    <xf numFmtId="0" fontId="21" fillId="18" borderId="0" xfId="36" applyFont="1" applyFill="1" applyAlignment="1">
      <alignment horizontal="center"/>
    </xf>
    <xf numFmtId="0" fontId="22" fillId="19" borderId="10" xfId="36" applyFont="1" applyFill="1" applyBorder="1" applyAlignment="1">
      <alignment horizontal="center" vertical="center" wrapText="1"/>
    </xf>
    <xf numFmtId="0" fontId="22" fillId="18" borderId="11" xfId="36" applyFont="1" applyFill="1" applyBorder="1" applyAlignment="1">
      <alignment horizontal="center" vertical="center" wrapText="1"/>
    </xf>
    <xf numFmtId="0" fontId="22" fillId="18" borderId="12" xfId="36" applyFont="1" applyFill="1" applyBorder="1" applyAlignment="1">
      <alignment horizontal="center" vertical="center" wrapText="1"/>
    </xf>
    <xf numFmtId="0" fontId="22" fillId="18" borderId="13" xfId="36" applyFont="1" applyFill="1" applyBorder="1" applyAlignment="1">
      <alignment horizontal="center" vertical="center" wrapText="1"/>
    </xf>
    <xf numFmtId="0" fontId="22" fillId="18" borderId="14" xfId="36" applyFont="1" applyFill="1" applyBorder="1" applyAlignment="1">
      <alignment horizontal="center" vertical="center" wrapText="1"/>
    </xf>
    <xf numFmtId="0" fontId="22" fillId="18" borderId="15" xfId="36" applyFont="1" applyFill="1" applyBorder="1" applyAlignment="1">
      <alignment horizontal="center" vertical="center" wrapText="1"/>
    </xf>
    <xf numFmtId="0" fontId="22" fillId="19" borderId="13" xfId="36" applyFont="1" applyFill="1" applyBorder="1" applyAlignment="1">
      <alignment horizontal="center" vertical="center" wrapText="1"/>
    </xf>
    <xf numFmtId="0" fontId="22" fillId="19" borderId="14" xfId="36" applyFont="1" applyFill="1" applyBorder="1" applyAlignment="1">
      <alignment horizontal="center" vertical="center" wrapText="1"/>
    </xf>
    <xf numFmtId="0" fontId="22" fillId="19" borderId="15" xfId="36" applyFont="1" applyFill="1" applyBorder="1" applyAlignment="1">
      <alignment horizontal="center" vertical="center" wrapText="1"/>
    </xf>
  </cellXfs>
  <cellStyles count="46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Акцент1 2" xfId="19" xr:uid="{00000000-0005-0000-0000-000012000000}"/>
    <cellStyle name="Акцент2 2" xfId="20" xr:uid="{00000000-0005-0000-0000-000013000000}"/>
    <cellStyle name="Акцент3 2" xfId="21" xr:uid="{00000000-0005-0000-0000-000014000000}"/>
    <cellStyle name="Акцент4 2" xfId="22" xr:uid="{00000000-0005-0000-0000-000015000000}"/>
    <cellStyle name="Акцент5 2" xfId="23" xr:uid="{00000000-0005-0000-0000-000016000000}"/>
    <cellStyle name="Акцент6 2" xfId="24" xr:uid="{00000000-0005-0000-0000-000017000000}"/>
    <cellStyle name="Ввод  2" xfId="25" xr:uid="{00000000-0005-0000-0000-000018000000}"/>
    <cellStyle name="Вывод 2" xfId="26" xr:uid="{00000000-0005-0000-0000-000019000000}"/>
    <cellStyle name="Вычисление 2" xfId="27" xr:uid="{00000000-0005-0000-0000-00001A000000}"/>
    <cellStyle name="Заголовок 1 2" xfId="28" xr:uid="{00000000-0005-0000-0000-00001B000000}"/>
    <cellStyle name="Заголовок 2 2" xfId="29" xr:uid="{00000000-0005-0000-0000-00001C000000}"/>
    <cellStyle name="Заголовок 3 2" xfId="30" xr:uid="{00000000-0005-0000-0000-00001D000000}"/>
    <cellStyle name="Заголовок 4 2" xfId="31" xr:uid="{00000000-0005-0000-0000-00001E000000}"/>
    <cellStyle name="Итог 2" xfId="32" xr:uid="{00000000-0005-0000-0000-00001F000000}"/>
    <cellStyle name="Контрольная ячейка 2" xfId="33" xr:uid="{00000000-0005-0000-0000-000020000000}"/>
    <cellStyle name="Название 2" xfId="34" xr:uid="{00000000-0005-0000-0000-000021000000}"/>
    <cellStyle name="Нейтральный 2" xfId="35" xr:uid="{00000000-0005-0000-0000-000022000000}"/>
    <cellStyle name="Обычный" xfId="0" builtinId="0"/>
    <cellStyle name="Обычный 2" xfId="36" xr:uid="{00000000-0005-0000-0000-000024000000}"/>
    <cellStyle name="Обычный 3" xfId="37" xr:uid="{00000000-0005-0000-0000-000025000000}"/>
    <cellStyle name="Обычный_Лист1" xfId="38" xr:uid="{00000000-0005-0000-0000-000026000000}"/>
    <cellStyle name="Обычный_Лист1_1" xfId="39" xr:uid="{00000000-0005-0000-0000-000027000000}"/>
    <cellStyle name="Плохой 2" xfId="40" xr:uid="{00000000-0005-0000-0000-000028000000}"/>
    <cellStyle name="Пояснение 2" xfId="41" xr:uid="{00000000-0005-0000-0000-000029000000}"/>
    <cellStyle name="Примечание 2" xfId="42" xr:uid="{00000000-0005-0000-0000-00002A000000}"/>
    <cellStyle name="Связанная ячейка 2" xfId="43" xr:uid="{00000000-0005-0000-0000-00002B000000}"/>
    <cellStyle name="Текст предупреждения 2" xfId="44" xr:uid="{00000000-0005-0000-0000-00002C000000}"/>
    <cellStyle name="Хороший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5"/>
  <sheetViews>
    <sheetView tabSelected="1" showWhiteSpace="0" view="pageBreakPreview" zoomScale="84" zoomScaleNormal="84" zoomScaleSheetLayoutView="84" workbookViewId="0">
      <selection activeCell="Q20" sqref="Q20"/>
    </sheetView>
  </sheetViews>
  <sheetFormatPr defaultRowHeight="14.4" x14ac:dyDescent="0.3"/>
  <cols>
    <col min="1" max="1" width="5" customWidth="1"/>
    <col min="2" max="2" width="37.109375" customWidth="1"/>
    <col min="3" max="3" width="11" customWidth="1"/>
    <col min="4" max="4" width="11.44140625" customWidth="1"/>
    <col min="5" max="5" width="12.33203125" customWidth="1"/>
    <col min="6" max="6" width="13.109375" style="7" customWidth="1"/>
    <col min="7" max="7" width="6.33203125" style="18" customWidth="1"/>
    <col min="8" max="8" width="7.44140625" style="18" customWidth="1"/>
    <col min="9" max="9" width="6.33203125" style="48" customWidth="1"/>
    <col min="10" max="10" width="7.44140625" style="48" customWidth="1"/>
    <col min="11" max="11" width="6.33203125" style="48" customWidth="1"/>
    <col min="12" max="12" width="7.44140625" style="48" customWidth="1"/>
    <col min="13" max="13" width="10.44140625" style="8" customWidth="1"/>
    <col min="14" max="14" width="9.109375" style="7" customWidth="1"/>
    <col min="15" max="15" width="10.44140625" style="8" customWidth="1"/>
    <col min="16" max="16" width="9.109375" style="7" customWidth="1"/>
    <col min="17" max="17" width="10.44140625" style="8" customWidth="1"/>
    <col min="18" max="19" width="9.109375" style="7" customWidth="1"/>
  </cols>
  <sheetData>
    <row r="1" spans="1:28" ht="10.5" customHeight="1" x14ac:dyDescent="0.3">
      <c r="A1" s="3"/>
      <c r="B1" s="3"/>
      <c r="C1" s="3"/>
      <c r="D1" s="3"/>
      <c r="E1" s="3"/>
      <c r="T1" s="3"/>
      <c r="U1" s="3"/>
      <c r="V1" s="3"/>
    </row>
    <row r="2" spans="1:28" ht="21" x14ac:dyDescent="0.4">
      <c r="A2" s="3"/>
      <c r="B2" s="3"/>
      <c r="C2" s="3"/>
      <c r="D2" s="3"/>
      <c r="E2" s="3"/>
      <c r="M2" s="9"/>
      <c r="O2" s="9"/>
      <c r="Q2" s="9"/>
      <c r="S2" s="13" t="s">
        <v>16</v>
      </c>
      <c r="T2" s="3"/>
      <c r="U2" s="3"/>
      <c r="V2" s="3"/>
    </row>
    <row r="3" spans="1:28" ht="22.8" x14ac:dyDescent="0.4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3"/>
      <c r="V3" s="3"/>
    </row>
    <row r="4" spans="1:28" ht="22.8" x14ac:dyDescent="0.4">
      <c r="A4" s="56" t="s">
        <v>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8" ht="22.8" x14ac:dyDescent="0.4">
      <c r="A5" s="56" t="s">
        <v>69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8" ht="32.25" customHeight="1" x14ac:dyDescent="0.3">
      <c r="A6" s="57" t="s">
        <v>2</v>
      </c>
      <c r="B6" s="57" t="s">
        <v>3</v>
      </c>
      <c r="C6" s="58" t="s">
        <v>11</v>
      </c>
      <c r="D6" s="57" t="s">
        <v>4</v>
      </c>
      <c r="E6" s="57" t="s">
        <v>5</v>
      </c>
      <c r="F6" s="57" t="s">
        <v>6</v>
      </c>
      <c r="G6" s="60" t="s">
        <v>12</v>
      </c>
      <c r="H6" s="61"/>
      <c r="I6" s="61"/>
      <c r="J6" s="61"/>
      <c r="K6" s="61"/>
      <c r="L6" s="62"/>
      <c r="M6" s="63" t="s">
        <v>14</v>
      </c>
      <c r="N6" s="64"/>
      <c r="O6" s="64"/>
      <c r="P6" s="64"/>
      <c r="Q6" s="64"/>
      <c r="R6" s="65"/>
      <c r="S6" s="53" t="s">
        <v>7</v>
      </c>
      <c r="T6" s="53" t="s">
        <v>8</v>
      </c>
    </row>
    <row r="7" spans="1:28" ht="141" customHeight="1" x14ac:dyDescent="0.3">
      <c r="A7" s="57"/>
      <c r="B7" s="57"/>
      <c r="C7" s="59"/>
      <c r="D7" s="57"/>
      <c r="E7" s="57"/>
      <c r="F7" s="57"/>
      <c r="G7" s="19">
        <v>44197</v>
      </c>
      <c r="H7" s="19" t="s">
        <v>13</v>
      </c>
      <c r="I7" s="15">
        <v>44501</v>
      </c>
      <c r="J7" s="15" t="s">
        <v>13</v>
      </c>
      <c r="K7" s="15">
        <v>44529</v>
      </c>
      <c r="L7" s="15" t="s">
        <v>13</v>
      </c>
      <c r="M7" s="15">
        <v>44197</v>
      </c>
      <c r="N7" s="14" t="s">
        <v>15</v>
      </c>
      <c r="O7" s="15">
        <v>44501</v>
      </c>
      <c r="P7" s="14" t="s">
        <v>15</v>
      </c>
      <c r="Q7" s="15">
        <v>44529</v>
      </c>
      <c r="R7" s="14" t="s">
        <v>15</v>
      </c>
      <c r="S7" s="54"/>
      <c r="T7" s="54"/>
    </row>
    <row r="8" spans="1:28" x14ac:dyDescent="0.3">
      <c r="A8" s="1">
        <v>1</v>
      </c>
      <c r="B8" s="1">
        <f>A8+1</f>
        <v>2</v>
      </c>
      <c r="C8" s="1">
        <f t="shared" ref="C8:T8" si="0">B8+1</f>
        <v>3</v>
      </c>
      <c r="D8" s="1">
        <f t="shared" si="0"/>
        <v>4</v>
      </c>
      <c r="E8" s="1">
        <f t="shared" si="0"/>
        <v>5</v>
      </c>
      <c r="F8" s="43">
        <f t="shared" si="0"/>
        <v>6</v>
      </c>
      <c r="G8" s="20">
        <f>F8+1</f>
        <v>7</v>
      </c>
      <c r="H8" s="20">
        <f>G8+1</f>
        <v>8</v>
      </c>
      <c r="I8" s="10">
        <f t="shared" ref="I8" si="1">H8+1</f>
        <v>9</v>
      </c>
      <c r="J8" s="10">
        <f t="shared" ref="J8" si="2">I8+1</f>
        <v>10</v>
      </c>
      <c r="K8" s="10">
        <f t="shared" si="0"/>
        <v>11</v>
      </c>
      <c r="L8" s="10">
        <f t="shared" si="0"/>
        <v>12</v>
      </c>
      <c r="M8" s="10">
        <f>L8+1</f>
        <v>13</v>
      </c>
      <c r="N8" s="52">
        <f>M8+1</f>
        <v>14</v>
      </c>
      <c r="O8" s="10">
        <f t="shared" ref="O8" si="3">N8+1</f>
        <v>15</v>
      </c>
      <c r="P8" s="52">
        <f t="shared" ref="P8" si="4">O8+1</f>
        <v>16</v>
      </c>
      <c r="Q8" s="10">
        <f t="shared" si="0"/>
        <v>17</v>
      </c>
      <c r="R8" s="52">
        <f t="shared" si="0"/>
        <v>18</v>
      </c>
      <c r="S8" s="50">
        <f t="shared" si="0"/>
        <v>19</v>
      </c>
      <c r="T8" s="1">
        <f t="shared" si="0"/>
        <v>20</v>
      </c>
    </row>
    <row r="9" spans="1:28" ht="33" customHeight="1" x14ac:dyDescent="0.3">
      <c r="A9" s="1"/>
      <c r="B9" s="4" t="s">
        <v>9</v>
      </c>
      <c r="C9" s="4"/>
      <c r="D9" s="5"/>
      <c r="E9" s="5"/>
      <c r="F9" s="44"/>
      <c r="G9" s="21">
        <f>COUNTIF(G11:G44,"&gt;0")</f>
        <v>26</v>
      </c>
      <c r="H9" s="21">
        <f t="shared" ref="H9:R9" si="5">COUNTIF(H11:H44,"&gt;0")</f>
        <v>7</v>
      </c>
      <c r="I9" s="49">
        <f t="shared" ref="I9:J9" si="6">COUNTIF(I11:I44,"&gt;0")</f>
        <v>11</v>
      </c>
      <c r="J9" s="49">
        <f t="shared" si="6"/>
        <v>4</v>
      </c>
      <c r="K9" s="49">
        <f t="shared" si="5"/>
        <v>9</v>
      </c>
      <c r="L9" s="49">
        <f t="shared" si="5"/>
        <v>4</v>
      </c>
      <c r="M9" s="21">
        <f t="shared" si="5"/>
        <v>26</v>
      </c>
      <c r="N9" s="21">
        <f t="shared" si="5"/>
        <v>7</v>
      </c>
      <c r="O9" s="21">
        <f t="shared" ref="O9:P9" si="7">COUNTIF(O11:O44,"&gt;0")</f>
        <v>11</v>
      </c>
      <c r="P9" s="21">
        <f t="shared" si="7"/>
        <v>4</v>
      </c>
      <c r="Q9" s="21">
        <f t="shared" si="5"/>
        <v>9</v>
      </c>
      <c r="R9" s="21">
        <f t="shared" si="5"/>
        <v>4</v>
      </c>
      <c r="S9" s="16"/>
      <c r="T9" s="4"/>
    </row>
    <row r="10" spans="1:28" ht="21" customHeight="1" x14ac:dyDescent="0.3">
      <c r="A10" s="1"/>
      <c r="B10" s="4" t="s">
        <v>10</v>
      </c>
      <c r="C10" s="4"/>
      <c r="D10" s="5"/>
      <c r="E10" s="5"/>
      <c r="F10" s="45"/>
      <c r="G10" s="22"/>
      <c r="H10" s="22"/>
      <c r="I10" s="11"/>
      <c r="J10" s="11"/>
      <c r="K10" s="11"/>
      <c r="L10" s="11"/>
      <c r="M10" s="11">
        <f>SUM(M11:M44)</f>
        <v>16242.999999999995</v>
      </c>
      <c r="N10" s="11">
        <f>SUM(N11:N44)</f>
        <v>5811.8</v>
      </c>
      <c r="O10" s="11">
        <f t="shared" ref="O10:P10" si="8">SUM(O11:O44)</f>
        <v>21795.599999999999</v>
      </c>
      <c r="P10" s="11">
        <f t="shared" si="8"/>
        <v>9675.5</v>
      </c>
      <c r="Q10" s="11">
        <f>SUM(Q11:Q44)</f>
        <v>20210.000000000004</v>
      </c>
      <c r="R10" s="11">
        <f>SUM(R11:R44)</f>
        <v>9675.5</v>
      </c>
      <c r="S10" s="17"/>
      <c r="T10" s="4"/>
    </row>
    <row r="11" spans="1:28" ht="44.25" customHeight="1" x14ac:dyDescent="0.3">
      <c r="A11" s="2">
        <v>1</v>
      </c>
      <c r="B11" s="24" t="s">
        <v>30</v>
      </c>
      <c r="C11" s="25" t="s">
        <v>27</v>
      </c>
      <c r="D11" s="25" t="s">
        <v>22</v>
      </c>
      <c r="E11" s="25" t="s">
        <v>23</v>
      </c>
      <c r="F11" s="46">
        <v>26</v>
      </c>
      <c r="G11" s="26">
        <v>68</v>
      </c>
      <c r="H11" s="26">
        <v>33</v>
      </c>
      <c r="I11" s="46">
        <v>83</v>
      </c>
      <c r="J11" s="46">
        <v>57</v>
      </c>
      <c r="K11" s="46">
        <v>83</v>
      </c>
      <c r="L11" s="46">
        <v>57</v>
      </c>
      <c r="M11" s="33">
        <v>2441.4</v>
      </c>
      <c r="N11" s="33">
        <v>755</v>
      </c>
      <c r="O11" s="33">
        <v>3477.9</v>
      </c>
      <c r="P11" s="33">
        <v>2440.3000000000002</v>
      </c>
      <c r="Q11" s="33">
        <v>3477.9</v>
      </c>
      <c r="R11" s="33">
        <v>2440.3000000000002</v>
      </c>
      <c r="S11" s="42">
        <v>27</v>
      </c>
      <c r="T11" s="27"/>
      <c r="U11" s="6"/>
      <c r="V11" s="6"/>
      <c r="W11" s="6"/>
      <c r="Z11" s="6"/>
      <c r="AB11" s="6">
        <f>Q11+Q12+Q13+Q14+Q15</f>
        <v>5517.3</v>
      </c>
    </row>
    <row r="12" spans="1:28" ht="37.5" customHeight="1" x14ac:dyDescent="0.3">
      <c r="A12" s="2">
        <f>A11+1</f>
        <v>2</v>
      </c>
      <c r="B12" s="24" t="s">
        <v>17</v>
      </c>
      <c r="C12" s="25">
        <v>2968220</v>
      </c>
      <c r="D12" s="25" t="s">
        <v>22</v>
      </c>
      <c r="E12" s="25" t="s">
        <v>23</v>
      </c>
      <c r="F12" s="39">
        <v>103</v>
      </c>
      <c r="G12" s="28">
        <v>69</v>
      </c>
      <c r="H12" s="28">
        <v>11</v>
      </c>
      <c r="I12" s="39">
        <v>25</v>
      </c>
      <c r="J12" s="39">
        <v>12</v>
      </c>
      <c r="K12" s="39">
        <v>25</v>
      </c>
      <c r="L12" s="39">
        <v>12</v>
      </c>
      <c r="M12" s="33">
        <v>1350.2</v>
      </c>
      <c r="N12" s="33">
        <v>366.9</v>
      </c>
      <c r="O12" s="33">
        <v>1572</v>
      </c>
      <c r="P12" s="33">
        <v>459.9</v>
      </c>
      <c r="Q12" s="33">
        <v>1492.1</v>
      </c>
      <c r="R12" s="33">
        <v>459.9</v>
      </c>
      <c r="S12" s="42">
        <v>45</v>
      </c>
      <c r="T12" s="27"/>
    </row>
    <row r="13" spans="1:28" ht="49.5" customHeight="1" x14ac:dyDescent="0.3">
      <c r="A13" s="2">
        <f t="shared" ref="A13:A42" si="9">A12+1</f>
        <v>3</v>
      </c>
      <c r="B13" s="24" t="s">
        <v>18</v>
      </c>
      <c r="C13" s="25" t="s">
        <v>26</v>
      </c>
      <c r="D13" s="25" t="s">
        <v>22</v>
      </c>
      <c r="E13" s="25" t="s">
        <v>23</v>
      </c>
      <c r="F13" s="39">
        <v>0</v>
      </c>
      <c r="G13" s="28">
        <v>65</v>
      </c>
      <c r="H13" s="28">
        <v>60</v>
      </c>
      <c r="I13" s="39">
        <v>0</v>
      </c>
      <c r="J13" s="39">
        <v>0</v>
      </c>
      <c r="K13" s="39">
        <v>0</v>
      </c>
      <c r="L13" s="39">
        <v>0</v>
      </c>
      <c r="M13" s="33">
        <v>3560.2</v>
      </c>
      <c r="N13" s="33">
        <v>2843</v>
      </c>
      <c r="O13" s="33">
        <v>0</v>
      </c>
      <c r="P13" s="33">
        <v>0</v>
      </c>
      <c r="Q13" s="33">
        <v>0</v>
      </c>
      <c r="R13" s="33">
        <v>0</v>
      </c>
      <c r="S13" s="42">
        <v>0</v>
      </c>
      <c r="T13" s="27"/>
      <c r="U13" s="6"/>
    </row>
    <row r="14" spans="1:28" ht="70.5" customHeight="1" x14ac:dyDescent="0.3">
      <c r="A14" s="2">
        <f t="shared" si="9"/>
        <v>4</v>
      </c>
      <c r="B14" s="24" t="s">
        <v>28</v>
      </c>
      <c r="C14" s="25" t="s">
        <v>29</v>
      </c>
      <c r="D14" s="25" t="s">
        <v>22</v>
      </c>
      <c r="E14" s="25" t="s">
        <v>23</v>
      </c>
      <c r="F14" s="39">
        <v>0</v>
      </c>
      <c r="G14" s="28">
        <v>13</v>
      </c>
      <c r="H14" s="28">
        <v>3</v>
      </c>
      <c r="I14" s="39">
        <v>0</v>
      </c>
      <c r="J14" s="39">
        <v>0</v>
      </c>
      <c r="K14" s="39">
        <v>0</v>
      </c>
      <c r="L14" s="39">
        <v>0</v>
      </c>
      <c r="M14" s="33">
        <v>564.6</v>
      </c>
      <c r="N14" s="33">
        <v>22.8</v>
      </c>
      <c r="O14" s="33">
        <v>0</v>
      </c>
      <c r="P14" s="33">
        <v>0</v>
      </c>
      <c r="Q14" s="33">
        <v>0</v>
      </c>
      <c r="R14" s="33">
        <v>0</v>
      </c>
      <c r="S14" s="42">
        <v>0</v>
      </c>
      <c r="T14" s="27"/>
      <c r="U14" s="6"/>
      <c r="Y14" s="6"/>
    </row>
    <row r="15" spans="1:28" ht="36.75" customHeight="1" x14ac:dyDescent="0.3">
      <c r="A15" s="2">
        <f t="shared" si="9"/>
        <v>5</v>
      </c>
      <c r="B15" s="24" t="s">
        <v>34</v>
      </c>
      <c r="C15" s="25" t="s">
        <v>35</v>
      </c>
      <c r="D15" s="25" t="s">
        <v>22</v>
      </c>
      <c r="E15" s="25" t="s">
        <v>23</v>
      </c>
      <c r="F15" s="39">
        <v>10</v>
      </c>
      <c r="G15" s="28">
        <v>4</v>
      </c>
      <c r="H15" s="28">
        <v>0</v>
      </c>
      <c r="I15" s="39">
        <v>9</v>
      </c>
      <c r="J15" s="39">
        <v>0</v>
      </c>
      <c r="K15" s="39">
        <v>9</v>
      </c>
      <c r="L15" s="39">
        <v>0</v>
      </c>
      <c r="M15" s="33">
        <v>182.8</v>
      </c>
      <c r="N15" s="33">
        <v>0</v>
      </c>
      <c r="O15" s="33">
        <v>571.1</v>
      </c>
      <c r="P15" s="33">
        <v>0</v>
      </c>
      <c r="Q15" s="33">
        <v>547.29999999999995</v>
      </c>
      <c r="R15" s="33">
        <v>0</v>
      </c>
      <c r="S15" s="42">
        <v>19</v>
      </c>
      <c r="T15" s="47"/>
    </row>
    <row r="16" spans="1:28" ht="83.25" customHeight="1" x14ac:dyDescent="0.3">
      <c r="A16" s="2">
        <f t="shared" si="9"/>
        <v>6</v>
      </c>
      <c r="B16" s="24" t="s">
        <v>64</v>
      </c>
      <c r="C16" s="25">
        <v>40197537</v>
      </c>
      <c r="D16" s="25" t="s">
        <v>24</v>
      </c>
      <c r="E16" s="25" t="s">
        <v>23</v>
      </c>
      <c r="F16" s="39">
        <v>39</v>
      </c>
      <c r="G16" s="36">
        <v>0</v>
      </c>
      <c r="H16" s="36">
        <v>0</v>
      </c>
      <c r="I16" s="39">
        <v>39</v>
      </c>
      <c r="J16" s="39">
        <v>0</v>
      </c>
      <c r="K16" s="39">
        <v>39</v>
      </c>
      <c r="L16" s="39">
        <v>0</v>
      </c>
      <c r="M16" s="33">
        <v>0</v>
      </c>
      <c r="N16" s="33">
        <v>0</v>
      </c>
      <c r="O16" s="33">
        <v>120.5</v>
      </c>
      <c r="P16" s="33">
        <v>0</v>
      </c>
      <c r="Q16" s="33">
        <v>63.6</v>
      </c>
      <c r="R16" s="33">
        <v>0</v>
      </c>
      <c r="S16" s="42">
        <v>5</v>
      </c>
      <c r="T16" s="29"/>
    </row>
    <row r="17" spans="1:23" ht="66.75" customHeight="1" x14ac:dyDescent="0.3">
      <c r="A17" s="2">
        <f t="shared" si="9"/>
        <v>7</v>
      </c>
      <c r="B17" s="24" t="s">
        <v>62</v>
      </c>
      <c r="C17" s="25" t="s">
        <v>63</v>
      </c>
      <c r="D17" s="25" t="s">
        <v>24</v>
      </c>
      <c r="E17" s="25" t="s">
        <v>23</v>
      </c>
      <c r="F17" s="39">
        <v>84</v>
      </c>
      <c r="G17" s="28">
        <v>0</v>
      </c>
      <c r="H17" s="28">
        <v>0</v>
      </c>
      <c r="I17" s="39">
        <v>91</v>
      </c>
      <c r="J17" s="39">
        <v>0</v>
      </c>
      <c r="K17" s="39">
        <v>0</v>
      </c>
      <c r="L17" s="39">
        <v>0</v>
      </c>
      <c r="M17" s="33">
        <v>0</v>
      </c>
      <c r="N17" s="33">
        <v>0</v>
      </c>
      <c r="O17" s="33">
        <v>142.19999999999999</v>
      </c>
      <c r="P17" s="33">
        <v>0</v>
      </c>
      <c r="Q17" s="33">
        <v>0</v>
      </c>
      <c r="R17" s="33">
        <v>0</v>
      </c>
      <c r="S17" s="42">
        <v>0</v>
      </c>
      <c r="T17" s="29"/>
    </row>
    <row r="18" spans="1:23" ht="59.25" customHeight="1" x14ac:dyDescent="0.3">
      <c r="A18" s="2">
        <f t="shared" si="9"/>
        <v>8</v>
      </c>
      <c r="B18" s="24" t="s">
        <v>65</v>
      </c>
      <c r="C18" s="25" t="s">
        <v>66</v>
      </c>
      <c r="D18" s="25" t="s">
        <v>24</v>
      </c>
      <c r="E18" s="25" t="s">
        <v>23</v>
      </c>
      <c r="F18" s="39">
        <v>53</v>
      </c>
      <c r="G18" s="28">
        <v>0</v>
      </c>
      <c r="H18" s="28">
        <v>0</v>
      </c>
      <c r="I18" s="39">
        <v>53</v>
      </c>
      <c r="J18" s="39">
        <v>0</v>
      </c>
      <c r="K18" s="39">
        <v>16</v>
      </c>
      <c r="L18" s="39">
        <v>0</v>
      </c>
      <c r="M18" s="33">
        <v>0</v>
      </c>
      <c r="N18" s="33">
        <v>0</v>
      </c>
      <c r="O18" s="33">
        <v>203.3</v>
      </c>
      <c r="P18" s="33">
        <v>0</v>
      </c>
      <c r="Q18" s="33">
        <v>73</v>
      </c>
      <c r="R18" s="33">
        <v>0</v>
      </c>
      <c r="S18" s="42">
        <v>5</v>
      </c>
      <c r="T18" s="29"/>
    </row>
    <row r="19" spans="1:23" ht="38.25" customHeight="1" x14ac:dyDescent="0.3">
      <c r="A19" s="2">
        <f t="shared" si="9"/>
        <v>9</v>
      </c>
      <c r="B19" s="24" t="s">
        <v>67</v>
      </c>
      <c r="C19" s="25" t="s">
        <v>68</v>
      </c>
      <c r="D19" s="25" t="s">
        <v>24</v>
      </c>
      <c r="E19" s="25" t="s">
        <v>23</v>
      </c>
      <c r="F19" s="39">
        <v>116</v>
      </c>
      <c r="G19" s="28">
        <v>0</v>
      </c>
      <c r="H19" s="28">
        <v>0</v>
      </c>
      <c r="I19" s="39">
        <v>116</v>
      </c>
      <c r="J19" s="39">
        <v>0</v>
      </c>
      <c r="K19" s="39">
        <v>0</v>
      </c>
      <c r="L19" s="39">
        <v>0</v>
      </c>
      <c r="M19" s="33">
        <v>0</v>
      </c>
      <c r="N19" s="33">
        <v>0</v>
      </c>
      <c r="O19" s="33">
        <v>663.3</v>
      </c>
      <c r="P19" s="33">
        <v>0</v>
      </c>
      <c r="Q19" s="33">
        <v>0</v>
      </c>
      <c r="R19" s="33">
        <v>0</v>
      </c>
      <c r="S19" s="42">
        <v>0</v>
      </c>
      <c r="T19" s="27"/>
      <c r="W19" s="6"/>
    </row>
    <row r="20" spans="1:23" ht="37.5" customHeight="1" x14ac:dyDescent="0.3">
      <c r="A20" s="2">
        <f t="shared" si="9"/>
        <v>10</v>
      </c>
      <c r="B20" s="24" t="s">
        <v>59</v>
      </c>
      <c r="C20" s="25">
        <v>14307392</v>
      </c>
      <c r="D20" s="25" t="s">
        <v>25</v>
      </c>
      <c r="E20" s="25" t="s">
        <v>23</v>
      </c>
      <c r="F20" s="38">
        <v>89</v>
      </c>
      <c r="G20" s="31">
        <v>243</v>
      </c>
      <c r="H20" s="31">
        <v>108</v>
      </c>
      <c r="I20" s="38">
        <v>297</v>
      </c>
      <c r="J20" s="38">
        <v>208</v>
      </c>
      <c r="K20" s="38">
        <v>297</v>
      </c>
      <c r="L20" s="38">
        <v>208</v>
      </c>
      <c r="M20" s="35">
        <v>3094.3</v>
      </c>
      <c r="N20" s="38">
        <v>1225.8</v>
      </c>
      <c r="O20" s="35">
        <v>13447.5</v>
      </c>
      <c r="P20" s="35">
        <v>6732.3</v>
      </c>
      <c r="Q20" s="35">
        <v>13413.5</v>
      </c>
      <c r="R20" s="35">
        <v>6732.3</v>
      </c>
      <c r="S20" s="42">
        <v>83</v>
      </c>
      <c r="T20" s="27"/>
    </row>
    <row r="21" spans="1:23" ht="47.25" customHeight="1" x14ac:dyDescent="0.3">
      <c r="A21" s="2">
        <f t="shared" si="9"/>
        <v>11</v>
      </c>
      <c r="B21" s="24" t="s">
        <v>19</v>
      </c>
      <c r="C21" s="25">
        <v>14251734</v>
      </c>
      <c r="D21" s="25" t="s">
        <v>25</v>
      </c>
      <c r="E21" s="25" t="s">
        <v>23</v>
      </c>
      <c r="F21" s="37">
        <v>8</v>
      </c>
      <c r="G21" s="32">
        <v>6</v>
      </c>
      <c r="H21" s="32">
        <v>0</v>
      </c>
      <c r="I21" s="37">
        <v>3</v>
      </c>
      <c r="J21" s="37">
        <v>1</v>
      </c>
      <c r="K21" s="37">
        <v>3</v>
      </c>
      <c r="L21" s="37">
        <v>1</v>
      </c>
      <c r="M21" s="34">
        <v>133.5</v>
      </c>
      <c r="N21" s="34">
        <v>0</v>
      </c>
      <c r="O21" s="34">
        <v>216.5</v>
      </c>
      <c r="P21" s="34">
        <v>43</v>
      </c>
      <c r="Q21" s="34">
        <v>211</v>
      </c>
      <c r="R21" s="34">
        <v>43</v>
      </c>
      <c r="S21" s="40">
        <v>43</v>
      </c>
      <c r="T21" s="27"/>
    </row>
    <row r="22" spans="1:23" ht="36" customHeight="1" x14ac:dyDescent="0.3">
      <c r="A22" s="2">
        <f t="shared" si="9"/>
        <v>12</v>
      </c>
      <c r="B22" s="24" t="s">
        <v>20</v>
      </c>
      <c r="C22" s="25">
        <v>36045989</v>
      </c>
      <c r="D22" s="25" t="s">
        <v>25</v>
      </c>
      <c r="E22" s="25" t="s">
        <v>23</v>
      </c>
      <c r="F22" s="37">
        <v>3</v>
      </c>
      <c r="G22" s="32">
        <v>16</v>
      </c>
      <c r="H22" s="32">
        <v>16</v>
      </c>
      <c r="I22" s="37">
        <v>0</v>
      </c>
      <c r="J22" s="37">
        <v>0</v>
      </c>
      <c r="K22" s="37">
        <v>0</v>
      </c>
      <c r="L22" s="37">
        <v>0</v>
      </c>
      <c r="M22" s="34">
        <v>311.3</v>
      </c>
      <c r="N22" s="34">
        <v>311.3</v>
      </c>
      <c r="O22" s="34">
        <v>0</v>
      </c>
      <c r="P22" s="34">
        <v>0</v>
      </c>
      <c r="Q22" s="34">
        <v>0</v>
      </c>
      <c r="R22" s="34">
        <v>0</v>
      </c>
      <c r="S22" s="40">
        <v>0</v>
      </c>
      <c r="T22" s="27"/>
    </row>
    <row r="23" spans="1:23" ht="51.75" customHeight="1" x14ac:dyDescent="0.3">
      <c r="A23" s="2">
        <f t="shared" si="9"/>
        <v>13</v>
      </c>
      <c r="B23" s="24" t="s">
        <v>21</v>
      </c>
      <c r="C23" s="25">
        <v>34002414</v>
      </c>
      <c r="D23" s="25" t="s">
        <v>25</v>
      </c>
      <c r="E23" s="25" t="s">
        <v>23</v>
      </c>
      <c r="F23" s="37">
        <v>2</v>
      </c>
      <c r="G23" s="32">
        <v>1</v>
      </c>
      <c r="H23" s="32">
        <v>0</v>
      </c>
      <c r="I23" s="37">
        <v>0</v>
      </c>
      <c r="J23" s="37">
        <v>0</v>
      </c>
      <c r="K23" s="37">
        <v>0</v>
      </c>
      <c r="L23" s="37">
        <v>0</v>
      </c>
      <c r="M23" s="34">
        <v>47.8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40">
        <v>0</v>
      </c>
      <c r="T23" s="27"/>
    </row>
    <row r="24" spans="1:23" ht="32.25" customHeight="1" x14ac:dyDescent="0.3">
      <c r="A24" s="2">
        <f t="shared" si="9"/>
        <v>14</v>
      </c>
      <c r="B24" s="24" t="s">
        <v>60</v>
      </c>
      <c r="C24" s="25" t="s">
        <v>33</v>
      </c>
      <c r="D24" s="25" t="s">
        <v>25</v>
      </c>
      <c r="E24" s="25" t="s">
        <v>23</v>
      </c>
      <c r="F24" s="37">
        <v>26</v>
      </c>
      <c r="G24" s="32">
        <v>0</v>
      </c>
      <c r="H24" s="32">
        <v>0</v>
      </c>
      <c r="I24" s="37">
        <v>0</v>
      </c>
      <c r="J24" s="37">
        <v>0</v>
      </c>
      <c r="K24" s="37">
        <v>0</v>
      </c>
      <c r="L24" s="37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40">
        <v>0</v>
      </c>
      <c r="T24" s="27"/>
    </row>
    <row r="25" spans="1:23" ht="33" customHeight="1" x14ac:dyDescent="0.3">
      <c r="A25" s="2">
        <f t="shared" si="9"/>
        <v>15</v>
      </c>
      <c r="B25" s="24" t="s">
        <v>31</v>
      </c>
      <c r="C25" s="25" t="s">
        <v>33</v>
      </c>
      <c r="D25" s="25" t="s">
        <v>25</v>
      </c>
      <c r="E25" s="25" t="s">
        <v>23</v>
      </c>
      <c r="F25" s="37">
        <v>19</v>
      </c>
      <c r="G25" s="32">
        <v>17</v>
      </c>
      <c r="H25" s="32">
        <v>0</v>
      </c>
      <c r="I25" s="37">
        <v>0</v>
      </c>
      <c r="J25" s="37">
        <v>0</v>
      </c>
      <c r="K25" s="37">
        <v>0</v>
      </c>
      <c r="L25" s="37">
        <v>0</v>
      </c>
      <c r="M25" s="34">
        <v>216.5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40">
        <v>0</v>
      </c>
      <c r="T25" s="27"/>
      <c r="U25" s="12"/>
    </row>
    <row r="26" spans="1:23" ht="27" customHeight="1" x14ac:dyDescent="0.3">
      <c r="A26" s="2">
        <f t="shared" si="9"/>
        <v>16</v>
      </c>
      <c r="B26" s="24" t="s">
        <v>32</v>
      </c>
      <c r="C26" s="25" t="s">
        <v>33</v>
      </c>
      <c r="D26" s="25" t="s">
        <v>25</v>
      </c>
      <c r="E26" s="25" t="s">
        <v>23</v>
      </c>
      <c r="F26" s="37">
        <v>6</v>
      </c>
      <c r="G26" s="32">
        <v>3</v>
      </c>
      <c r="H26" s="32">
        <v>0</v>
      </c>
      <c r="I26" s="37">
        <v>0</v>
      </c>
      <c r="J26" s="37">
        <v>0</v>
      </c>
      <c r="K26" s="37">
        <v>0</v>
      </c>
      <c r="L26" s="37">
        <v>0</v>
      </c>
      <c r="M26" s="34">
        <v>90.3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40">
        <v>0</v>
      </c>
      <c r="T26" s="27"/>
      <c r="U26" s="12"/>
    </row>
    <row r="27" spans="1:23" ht="33.75" customHeight="1" x14ac:dyDescent="0.3">
      <c r="A27" s="2">
        <f t="shared" si="9"/>
        <v>17</v>
      </c>
      <c r="B27" s="24" t="s">
        <v>45</v>
      </c>
      <c r="C27" s="25" t="s">
        <v>33</v>
      </c>
      <c r="D27" s="25" t="s">
        <v>25</v>
      </c>
      <c r="E27" s="25" t="s">
        <v>23</v>
      </c>
      <c r="F27" s="37">
        <v>6</v>
      </c>
      <c r="G27" s="32">
        <v>6</v>
      </c>
      <c r="H27" s="32">
        <v>0</v>
      </c>
      <c r="I27" s="37">
        <v>0</v>
      </c>
      <c r="J27" s="37">
        <v>0</v>
      </c>
      <c r="K27" s="37">
        <v>0</v>
      </c>
      <c r="L27" s="37">
        <v>0</v>
      </c>
      <c r="M27" s="34">
        <v>24.5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40">
        <v>0</v>
      </c>
      <c r="T27" s="27"/>
      <c r="U27" s="12"/>
    </row>
    <row r="28" spans="1:23" ht="25.5" customHeight="1" x14ac:dyDescent="0.3">
      <c r="A28" s="2">
        <f>A27+1</f>
        <v>18</v>
      </c>
      <c r="B28" s="24" t="s">
        <v>46</v>
      </c>
      <c r="C28" s="25" t="s">
        <v>58</v>
      </c>
      <c r="D28" s="25" t="s">
        <v>25</v>
      </c>
      <c r="E28" s="25" t="s">
        <v>23</v>
      </c>
      <c r="F28" s="37">
        <v>53</v>
      </c>
      <c r="G28" s="32">
        <v>11</v>
      </c>
      <c r="H28" s="32">
        <v>0</v>
      </c>
      <c r="I28" s="37">
        <v>0</v>
      </c>
      <c r="J28" s="37">
        <v>0</v>
      </c>
      <c r="K28" s="37">
        <v>0</v>
      </c>
      <c r="L28" s="37">
        <v>0</v>
      </c>
      <c r="M28" s="34">
        <v>98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40">
        <v>0</v>
      </c>
      <c r="T28" s="27"/>
    </row>
    <row r="29" spans="1:23" ht="37.5" customHeight="1" x14ac:dyDescent="0.3">
      <c r="A29" s="2">
        <f>A28+1</f>
        <v>19</v>
      </c>
      <c r="B29" s="24" t="s">
        <v>47</v>
      </c>
      <c r="C29" s="25" t="s">
        <v>58</v>
      </c>
      <c r="D29" s="25" t="s">
        <v>25</v>
      </c>
      <c r="E29" s="25" t="s">
        <v>23</v>
      </c>
      <c r="F29" s="37">
        <v>5</v>
      </c>
      <c r="G29" s="32">
        <v>5</v>
      </c>
      <c r="H29" s="32">
        <v>0</v>
      </c>
      <c r="I29" s="37">
        <v>0</v>
      </c>
      <c r="J29" s="37">
        <v>0</v>
      </c>
      <c r="K29" s="37">
        <v>0</v>
      </c>
      <c r="L29" s="37">
        <v>0</v>
      </c>
      <c r="M29" s="34">
        <v>22.8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40">
        <v>0</v>
      </c>
      <c r="T29" s="27"/>
    </row>
    <row r="30" spans="1:23" ht="37.200000000000003" customHeight="1" x14ac:dyDescent="0.3">
      <c r="A30" s="2">
        <f>A28+1</f>
        <v>19</v>
      </c>
      <c r="B30" s="24" t="s">
        <v>41</v>
      </c>
      <c r="C30" s="25" t="s">
        <v>58</v>
      </c>
      <c r="D30" s="25" t="s">
        <v>25</v>
      </c>
      <c r="E30" s="25" t="s">
        <v>23</v>
      </c>
      <c r="F30" s="37">
        <v>9</v>
      </c>
      <c r="G30" s="32">
        <v>9</v>
      </c>
      <c r="H30" s="32">
        <v>0</v>
      </c>
      <c r="I30" s="37">
        <v>0</v>
      </c>
      <c r="J30" s="37">
        <v>0</v>
      </c>
      <c r="K30" s="37">
        <v>0</v>
      </c>
      <c r="L30" s="37">
        <v>0</v>
      </c>
      <c r="M30" s="34">
        <v>52.5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40">
        <v>0</v>
      </c>
      <c r="T30" s="27"/>
      <c r="U30" s="12"/>
    </row>
    <row r="31" spans="1:23" ht="39.75" customHeight="1" x14ac:dyDescent="0.3">
      <c r="A31" s="2">
        <f>A29+1</f>
        <v>20</v>
      </c>
      <c r="B31" s="24" t="s">
        <v>38</v>
      </c>
      <c r="C31" s="25" t="s">
        <v>58</v>
      </c>
      <c r="D31" s="25" t="s">
        <v>25</v>
      </c>
      <c r="E31" s="25" t="s">
        <v>23</v>
      </c>
      <c r="F31" s="37">
        <v>21</v>
      </c>
      <c r="G31" s="32">
        <v>21</v>
      </c>
      <c r="H31" s="32">
        <v>0</v>
      </c>
      <c r="I31" s="37">
        <v>0</v>
      </c>
      <c r="J31" s="37">
        <v>0</v>
      </c>
      <c r="K31" s="37">
        <v>0</v>
      </c>
      <c r="L31" s="37">
        <v>0</v>
      </c>
      <c r="M31" s="34">
        <v>129.30000000000001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40">
        <v>0</v>
      </c>
      <c r="T31" s="27"/>
      <c r="U31" s="12"/>
    </row>
    <row r="32" spans="1:23" ht="29.25" customHeight="1" x14ac:dyDescent="0.3">
      <c r="A32" s="2">
        <f t="shared" si="9"/>
        <v>21</v>
      </c>
      <c r="B32" s="24" t="s">
        <v>42</v>
      </c>
      <c r="C32" s="25" t="s">
        <v>44</v>
      </c>
      <c r="D32" s="25" t="s">
        <v>25</v>
      </c>
      <c r="E32" s="25" t="s">
        <v>23</v>
      </c>
      <c r="F32" s="37">
        <v>14</v>
      </c>
      <c r="G32" s="32">
        <v>16</v>
      </c>
      <c r="H32" s="32">
        <v>0</v>
      </c>
      <c r="I32" s="37">
        <v>0</v>
      </c>
      <c r="J32" s="37">
        <v>0</v>
      </c>
      <c r="K32" s="37">
        <v>0</v>
      </c>
      <c r="L32" s="37">
        <v>0</v>
      </c>
      <c r="M32" s="34">
        <v>89.4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40">
        <v>0</v>
      </c>
      <c r="T32" s="27"/>
      <c r="U32" s="12"/>
    </row>
    <row r="33" spans="1:21" ht="33" customHeight="1" x14ac:dyDescent="0.3">
      <c r="A33" s="2">
        <f t="shared" si="9"/>
        <v>22</v>
      </c>
      <c r="B33" s="24" t="s">
        <v>43</v>
      </c>
      <c r="C33" s="25" t="s">
        <v>44</v>
      </c>
      <c r="D33" s="25" t="s">
        <v>25</v>
      </c>
      <c r="E33" s="25" t="s">
        <v>23</v>
      </c>
      <c r="F33" s="37">
        <v>36</v>
      </c>
      <c r="G33" s="32">
        <v>38</v>
      </c>
      <c r="H33" s="32">
        <v>0</v>
      </c>
      <c r="I33" s="37">
        <v>0</v>
      </c>
      <c r="J33" s="37">
        <v>0</v>
      </c>
      <c r="K33" s="37">
        <v>0</v>
      </c>
      <c r="L33" s="37">
        <v>0</v>
      </c>
      <c r="M33" s="34">
        <v>98.8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40">
        <v>0</v>
      </c>
      <c r="T33" s="27"/>
      <c r="U33" s="12"/>
    </row>
    <row r="34" spans="1:21" ht="66.75" customHeight="1" x14ac:dyDescent="0.3">
      <c r="A34" s="2">
        <f t="shared" si="9"/>
        <v>23</v>
      </c>
      <c r="B34" s="24" t="s">
        <v>61</v>
      </c>
      <c r="C34" s="25">
        <v>14311643</v>
      </c>
      <c r="D34" s="25" t="s">
        <v>25</v>
      </c>
      <c r="E34" s="25" t="s">
        <v>23</v>
      </c>
      <c r="F34" s="37">
        <v>152</v>
      </c>
      <c r="G34" s="32">
        <v>148</v>
      </c>
      <c r="H34" s="32">
        <v>0</v>
      </c>
      <c r="I34" s="37">
        <v>142</v>
      </c>
      <c r="J34" s="37">
        <v>0</v>
      </c>
      <c r="K34" s="37">
        <v>107</v>
      </c>
      <c r="L34" s="37">
        <v>0</v>
      </c>
      <c r="M34" s="34">
        <v>1055.2</v>
      </c>
      <c r="N34" s="34">
        <v>0</v>
      </c>
      <c r="O34" s="34">
        <v>1020.8</v>
      </c>
      <c r="P34" s="34">
        <v>0</v>
      </c>
      <c r="Q34" s="34">
        <v>598.20000000000005</v>
      </c>
      <c r="R34" s="34">
        <v>0</v>
      </c>
      <c r="S34" s="40">
        <v>12</v>
      </c>
      <c r="T34" s="51"/>
    </row>
    <row r="35" spans="1:21" ht="36.75" customHeight="1" x14ac:dyDescent="0.3">
      <c r="A35" s="2">
        <f t="shared" si="9"/>
        <v>24</v>
      </c>
      <c r="B35" s="24" t="s">
        <v>39</v>
      </c>
      <c r="C35" s="25" t="s">
        <v>40</v>
      </c>
      <c r="D35" s="25" t="s">
        <v>25</v>
      </c>
      <c r="E35" s="25" t="s">
        <v>23</v>
      </c>
      <c r="F35" s="37">
        <v>87</v>
      </c>
      <c r="G35" s="32">
        <v>100</v>
      </c>
      <c r="H35" s="32">
        <v>0</v>
      </c>
      <c r="I35" s="37">
        <v>0</v>
      </c>
      <c r="J35" s="37">
        <v>0</v>
      </c>
      <c r="K35" s="37">
        <v>0</v>
      </c>
      <c r="L35" s="37">
        <v>0</v>
      </c>
      <c r="M35" s="34">
        <v>580.20000000000005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40">
        <v>0</v>
      </c>
      <c r="T35" s="27"/>
    </row>
    <row r="36" spans="1:21" ht="68.25" customHeight="1" x14ac:dyDescent="0.3">
      <c r="A36" s="2">
        <f t="shared" si="9"/>
        <v>25</v>
      </c>
      <c r="B36" s="24" t="s">
        <v>48</v>
      </c>
      <c r="C36" s="25" t="s">
        <v>55</v>
      </c>
      <c r="D36" s="25" t="s">
        <v>25</v>
      </c>
      <c r="E36" s="25" t="s">
        <v>23</v>
      </c>
      <c r="F36" s="37">
        <v>24</v>
      </c>
      <c r="G36" s="32">
        <v>39</v>
      </c>
      <c r="H36" s="32">
        <v>15</v>
      </c>
      <c r="I36" s="37">
        <v>0</v>
      </c>
      <c r="J36" s="37">
        <v>0</v>
      </c>
      <c r="K36" s="37">
        <v>0</v>
      </c>
      <c r="L36" s="37">
        <v>0</v>
      </c>
      <c r="M36" s="34">
        <v>1343.2</v>
      </c>
      <c r="N36" s="34">
        <v>287</v>
      </c>
      <c r="O36" s="34">
        <v>0</v>
      </c>
      <c r="P36" s="34">
        <v>0</v>
      </c>
      <c r="Q36" s="34">
        <v>0</v>
      </c>
      <c r="R36" s="34">
        <v>0</v>
      </c>
      <c r="S36" s="40">
        <v>0</v>
      </c>
      <c r="T36" s="27"/>
    </row>
    <row r="37" spans="1:21" ht="29.25" customHeight="1" x14ac:dyDescent="0.3">
      <c r="A37" s="2">
        <f t="shared" si="9"/>
        <v>26</v>
      </c>
      <c r="B37" s="24" t="s">
        <v>49</v>
      </c>
      <c r="C37" s="25" t="s">
        <v>54</v>
      </c>
      <c r="D37" s="25" t="s">
        <v>25</v>
      </c>
      <c r="E37" s="25" t="s">
        <v>23</v>
      </c>
      <c r="F37" s="37">
        <v>2</v>
      </c>
      <c r="G37" s="32">
        <v>2</v>
      </c>
      <c r="H37" s="32">
        <v>0</v>
      </c>
      <c r="I37" s="37">
        <v>0</v>
      </c>
      <c r="J37" s="37">
        <v>0</v>
      </c>
      <c r="K37" s="37">
        <v>0</v>
      </c>
      <c r="L37" s="37">
        <v>0</v>
      </c>
      <c r="M37" s="34">
        <v>23.4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40">
        <v>0</v>
      </c>
      <c r="T37" s="27"/>
    </row>
    <row r="38" spans="1:21" ht="37.5" customHeight="1" x14ac:dyDescent="0.3">
      <c r="A38" s="2">
        <f t="shared" si="9"/>
        <v>27</v>
      </c>
      <c r="B38" s="24" t="s">
        <v>50</v>
      </c>
      <c r="C38" s="25" t="s">
        <v>54</v>
      </c>
      <c r="D38" s="25" t="s">
        <v>25</v>
      </c>
      <c r="E38" s="25" t="s">
        <v>23</v>
      </c>
      <c r="F38" s="37">
        <v>6</v>
      </c>
      <c r="G38" s="32">
        <v>6</v>
      </c>
      <c r="H38" s="32">
        <v>0</v>
      </c>
      <c r="I38" s="37">
        <v>0</v>
      </c>
      <c r="J38" s="37">
        <v>0</v>
      </c>
      <c r="K38" s="37">
        <v>0</v>
      </c>
      <c r="L38" s="37">
        <v>0</v>
      </c>
      <c r="M38" s="34">
        <v>15.8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40">
        <v>0</v>
      </c>
      <c r="T38" s="27"/>
    </row>
    <row r="39" spans="1:21" ht="28.5" customHeight="1" x14ac:dyDescent="0.3">
      <c r="A39" s="2">
        <f t="shared" si="9"/>
        <v>28</v>
      </c>
      <c r="B39" s="24" t="s">
        <v>51</v>
      </c>
      <c r="C39" s="25" t="s">
        <v>54</v>
      </c>
      <c r="D39" s="25" t="s">
        <v>25</v>
      </c>
      <c r="E39" s="25" t="s">
        <v>23</v>
      </c>
      <c r="F39" s="37">
        <v>3</v>
      </c>
      <c r="G39" s="32">
        <v>3</v>
      </c>
      <c r="H39" s="32">
        <v>0</v>
      </c>
      <c r="I39" s="37">
        <v>0</v>
      </c>
      <c r="J39" s="37">
        <v>0</v>
      </c>
      <c r="K39" s="37">
        <v>0</v>
      </c>
      <c r="L39" s="37">
        <v>0</v>
      </c>
      <c r="M39" s="34">
        <v>9.8000000000000007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40">
        <v>0</v>
      </c>
      <c r="T39" s="27"/>
    </row>
    <row r="40" spans="1:21" ht="28.5" customHeight="1" x14ac:dyDescent="0.3">
      <c r="A40" s="2">
        <f t="shared" si="9"/>
        <v>29</v>
      </c>
      <c r="B40" s="24" t="s">
        <v>52</v>
      </c>
      <c r="C40" s="25" t="s">
        <v>53</v>
      </c>
      <c r="D40" s="25" t="s">
        <v>25</v>
      </c>
      <c r="E40" s="25" t="s">
        <v>23</v>
      </c>
      <c r="F40" s="37">
        <v>2</v>
      </c>
      <c r="G40" s="32">
        <v>2</v>
      </c>
      <c r="H40" s="32">
        <v>0</v>
      </c>
      <c r="I40" s="37">
        <v>0</v>
      </c>
      <c r="J40" s="37">
        <v>0</v>
      </c>
      <c r="K40" s="37">
        <v>0</v>
      </c>
      <c r="L40" s="37">
        <v>0</v>
      </c>
      <c r="M40" s="34">
        <v>54.3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40">
        <v>0</v>
      </c>
      <c r="T40" s="27"/>
    </row>
    <row r="41" spans="1:21" ht="41.25" customHeight="1" x14ac:dyDescent="0.3">
      <c r="A41" s="2">
        <f t="shared" si="9"/>
        <v>30</v>
      </c>
      <c r="B41" s="24" t="s">
        <v>36</v>
      </c>
      <c r="C41" s="25" t="s">
        <v>37</v>
      </c>
      <c r="D41" s="25" t="s">
        <v>25</v>
      </c>
      <c r="E41" s="25" t="s">
        <v>23</v>
      </c>
      <c r="F41" s="37">
        <v>143</v>
      </c>
      <c r="G41" s="32">
        <v>69</v>
      </c>
      <c r="H41" s="32">
        <v>0</v>
      </c>
      <c r="I41" s="37">
        <v>0</v>
      </c>
      <c r="J41" s="37">
        <v>0</v>
      </c>
      <c r="K41" s="37">
        <v>0</v>
      </c>
      <c r="L41" s="37">
        <v>0</v>
      </c>
      <c r="M41" s="34">
        <v>652.9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40">
        <v>0</v>
      </c>
      <c r="T41" s="27"/>
    </row>
    <row r="42" spans="1:21" ht="32.25" customHeight="1" x14ac:dyDescent="0.3">
      <c r="A42" s="2">
        <f t="shared" si="9"/>
        <v>31</v>
      </c>
      <c r="B42" s="24" t="s">
        <v>56</v>
      </c>
      <c r="C42" s="25" t="s">
        <v>57</v>
      </c>
      <c r="D42" s="25" t="s">
        <v>25</v>
      </c>
      <c r="E42" s="25" t="s">
        <v>23</v>
      </c>
      <c r="F42" s="37">
        <v>19</v>
      </c>
      <c r="G42" s="30">
        <v>0</v>
      </c>
      <c r="H42" s="30">
        <v>0</v>
      </c>
      <c r="I42" s="37">
        <v>20</v>
      </c>
      <c r="J42" s="37">
        <v>0</v>
      </c>
      <c r="K42" s="37">
        <v>20</v>
      </c>
      <c r="L42" s="37">
        <v>0</v>
      </c>
      <c r="M42" s="34">
        <v>0</v>
      </c>
      <c r="N42" s="34">
        <v>0</v>
      </c>
      <c r="O42" s="34">
        <v>360.5</v>
      </c>
      <c r="P42" s="34">
        <v>0</v>
      </c>
      <c r="Q42" s="34">
        <v>333.4</v>
      </c>
      <c r="R42" s="34">
        <v>0</v>
      </c>
      <c r="S42" s="41">
        <v>10</v>
      </c>
      <c r="T42" s="27"/>
    </row>
    <row r="44" spans="1:21" x14ac:dyDescent="0.3">
      <c r="M44" s="23"/>
      <c r="O44" s="23"/>
      <c r="Q44" s="23"/>
    </row>
    <row r="45" spans="1:21" x14ac:dyDescent="0.3">
      <c r="O45" s="23"/>
      <c r="Q45" s="23"/>
    </row>
  </sheetData>
  <protectedRanges>
    <protectedRange sqref="B11 B13:B20" name="Диапазон2_1_1_2"/>
    <protectedRange sqref="F11" name="Диапазон2_18_1_1_1_2"/>
    <protectedRange sqref="F12:F19" name="Диапазон2_19_1_1_2"/>
    <protectedRange sqref="F34 F21:F29 F41:F42" name="Диапазон2_1_1_2_1_2"/>
    <protectedRange sqref="S11:S20" name="Диапазон2_2_2_2"/>
    <protectedRange sqref="S21:S34 S41:S42" name="Диапазон2_2"/>
    <protectedRange sqref="F35:F40" name="Диапазон2_1_1_2_1_2_1"/>
    <protectedRange sqref="S35:S40" name="Диапазон2_2_1"/>
  </protectedRanges>
  <mergeCells count="13">
    <mergeCell ref="T6:T7"/>
    <mergeCell ref="A3:T3"/>
    <mergeCell ref="A4:T4"/>
    <mergeCell ref="A5:T5"/>
    <mergeCell ref="A6:A7"/>
    <mergeCell ref="F6:F7"/>
    <mergeCell ref="B6:B7"/>
    <mergeCell ref="S6:S7"/>
    <mergeCell ref="D6:D7"/>
    <mergeCell ref="E6:E7"/>
    <mergeCell ref="C6:C7"/>
    <mergeCell ref="G6:L6"/>
    <mergeCell ref="M6:R6"/>
  </mergeCells>
  <phoneticPr fontId="0" type="noConversion"/>
  <pageMargins left="0.27559055118110237" right="0.15748031496062992" top="0.35" bottom="0.18" header="0.23" footer="0.25"/>
  <pageSetup paperSize="9" scale="65" orientation="landscape" r:id="rId1"/>
  <rowBreaks count="1" manualBreakCount="1">
    <brk id="19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2021-11-25T12:45:14Z</cp:lastPrinted>
  <dcterms:created xsi:type="dcterms:W3CDTF">2019-10-29T13:05:43Z</dcterms:created>
  <dcterms:modified xsi:type="dcterms:W3CDTF">2021-11-29T08:36:48Z</dcterms:modified>
</cp:coreProperties>
</file>