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09\27 09\РЕЄСТР\"/>
    </mc:Choice>
  </mc:AlternateContent>
  <xr:revisionPtr revIDLastSave="0" documentId="8_{FF84A5F5-45A8-471F-A0FD-D67495C65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Лист1!$A$5:$S$42</definedName>
    <definedName name="_xlnm.Print_Area" localSheetId="0">Лист1!$A$1:$S$44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30" i="1"/>
  <c r="A21" i="1"/>
  <c r="A22" i="1"/>
  <c r="A23" i="1" s="1"/>
  <c r="K8" i="1"/>
  <c r="J8" i="1"/>
  <c r="I8" i="1"/>
  <c r="H8" i="1"/>
  <c r="G8" i="1"/>
  <c r="F8" i="1"/>
  <c r="E8" i="1"/>
  <c r="N8" i="1"/>
  <c r="P8" i="1"/>
  <c r="L8" i="1"/>
  <c r="N7" i="1" l="1"/>
  <c r="P7" i="1" l="1"/>
  <c r="L7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4" i="1" s="1"/>
  <c r="A25" i="1" s="1"/>
  <c r="A26" i="1" s="1"/>
  <c r="A27" i="1" s="1"/>
  <c r="A28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<sst xmlns="http://schemas.openxmlformats.org/spreadsheetml/2006/main" count="165" uniqueCount="83">
  <si>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</si>
  <si>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</si>
  <si>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</si>
  <si>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</si>
  <si>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</si>
  <si>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</si>
  <si>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</si>
  <si>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</si>
  <si>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</si>
  <si>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</si>
  <si>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</si>
  <si>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</si>
  <si>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</si>
  <si>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</si>
  <si>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</si>
  <si>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</si>
  <si>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</si>
  <si>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</si>
  <si>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</si>
  <si>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</si>
  <si>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</si>
  <si>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</si>
  <si>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</si>
  <si>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</si>
  <si>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</si>
  <si>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</si>
  <si>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</si>
  <si>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</si>
  <si>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</si>
  <si>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</si>
  <si>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</si>
  <si>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</si>
  <si>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</si>
  <si>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</si>
  <si>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</si>
  <si>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у т.ч. перед
 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</si>
  <si>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</si>
  <si>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</si>
  <si>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</si>
  <si>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</si>
  <si>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</si>
  <si>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</si>
  <si>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Товариство з обмеженою відповідальністю  "Маш-Сервіс" 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</si>
  <si>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</si>
  <si>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</si>
  <si>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</si>
  <si>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</si>
  <si>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</si>
  <si>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Товариство з обмеженою відповідальністю «Газтех»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</si>
  <si>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</si>
  <si>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</si>
  <si>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</si>
  <si>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</si>
  <si>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</si>
  <si>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>Не включення Національною службою здоров'я України в договори контрактування  пролікованих випадків по приєднаним відокремленим підрозділам м.Суми та м.Охтирка.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</si>
  <si>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</si>
  <si>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</si>
  <si>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</si>
  <si>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</si>
  <si>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</si>
  <si>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</si>
  <si>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Наявність дебіторської заборгованості АТ «Запоріжгаз», відсутність замовлень від газових компаній у зв’язку з появою конкурентноспроможного підприємства в м. Львів.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</si>
  <si>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</si>
  <si>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</si>
  <si>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</si>
  <si>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Відсутність можливості закупівлі касових фільмів у зв’язку з тим, що зачинено було світові кіностудії та перенесені всі кінопрем’єри на невизначений термін.</t>
  </si>
  <si>
    <t>Недостатність обігових коштів внаслідок зменшення обсягів надання послуг та  дебіторської заборгованості за надані послуги.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</si>
  <si>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</si>
  <si>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</si>
  <si>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</si>
  <si>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</si>
  <si>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</si>
  <si>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Державне підприємство  "Охтирський комбінат хлібопродуктів"</t>
  </si>
  <si>
    <t>Комунальне підприємство "Благоустрій" Охтирської міської ради</t>
  </si>
  <si>
    <t>Надано  графік погашення заборгованості  із заробітної плати до  кінця 2021 року.</t>
  </si>
  <si>
    <t>Недостатній обсяг робіт та затримка у фінансуванні за виконані роботи.</t>
  </si>
  <si>
    <t>Товариство з обмеженою відповідальністю "Дружба Агроінвест"</t>
  </si>
  <si>
    <t>Ненадходження коштів від основного підприємства АТ "Сумське НВО"</t>
  </si>
  <si>
    <t>Відсутність обігових коштів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</si>
  <si>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Керівника підприємства попереджено про звільнення у відповідності до чинного законодавства.</t>
  </si>
  <si>
    <t xml:space="preserve">Підприємство знаходиться у стані припинення з 20.11.2020. </t>
  </si>
  <si>
    <t>Комунальне некомерційне підприємство "Обласний діагностичний центру місті Шостка"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</si>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</sst>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164" fontId="9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4" fillId="0" borderId="0" xfId="0" applyFont="1" applyFill="1"/>
    <xf numFmtId="164" fontId="3" fillId="0" borderId="0" xfId="0" applyNumberFormat="1" applyFont="1" applyFill="1" applyBorder="1"/>
    <xf numFmtId="0" fontId="5" fillId="2" borderId="0" xfId="0" applyFont="1" applyFill="1"/>
    <xf numFmtId="0" fontId="3" fillId="0" borderId="0" xfId="0" applyFont="1" applyFill="1" applyBorder="1" applyAlignment="1">
      <alignment horizontal="left"/>
    </xf>
    <xf numFmtId="0" fontId="4" fillId="3" borderId="0" xfId="0" applyFont="1" applyFill="1"/>
    <xf numFmtId="0" fontId="3" fillId="0" borderId="0" xfId="0" applyFont="1" applyFill="1" applyBorder="1" applyAlignment="1">
      <alignment horizontal="left"/>
    </xf>
    <xf numFmtId="0" fontId="0" fillId="2" borderId="0" xfId="0" applyFont="1" applyFill="1"/>
    <xf numFmtId="0" fontId="18" fillId="3" borderId="0" xfId="0" applyFont="1" applyFill="1"/>
    <xf numFmtId="0" fontId="19" fillId="3" borderId="0" xfId="0" applyFont="1" applyFill="1" applyBorder="1" applyAlignment="1">
      <alignment horizontal="left"/>
    </xf>
    <xf numFmtId="164" fontId="3" fillId="2" borderId="0" xfId="0" applyNumberFormat="1" applyFont="1" applyFill="1" applyBorder="1"/>
    <xf numFmtId="0" fontId="20" fillId="2" borderId="0" xfId="0" applyFont="1" applyFill="1"/>
    <xf numFmtId="164" fontId="19" fillId="2" borderId="0" xfId="0" applyNumberFormat="1" applyFont="1" applyFill="1" applyBorder="1"/>
    <xf numFmtId="164" fontId="9" fillId="2" borderId="0" xfId="0" applyNumberFormat="1" applyFont="1" applyFill="1" applyBorder="1"/>
    <xf numFmtId="164" fontId="19" fillId="3" borderId="0" xfId="0" applyNumberFormat="1" applyFont="1" applyFill="1" applyBorder="1"/>
    <xf numFmtId="0" fontId="20" fillId="3" borderId="0" xfId="0" applyFont="1" applyFill="1"/>
    <xf numFmtId="164" fontId="9" fillId="4" borderId="0" xfId="0" applyNumberFormat="1" applyFont="1" applyFill="1" applyBorder="1"/>
    <xf numFmtId="0" fontId="0" fillId="4" borderId="0" xfId="0" applyFont="1" applyFill="1"/>
    <xf numFmtId="164" fontId="1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5" fillId="2" borderId="0" xfId="0" applyNumberFormat="1" applyFont="1" applyFill="1"/>
    <xf numFmtId="1" fontId="2" fillId="2" borderId="2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/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vertical="center" wrapText="1"/>
    </xf>
    <xf numFmtId="164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/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5" fillId="0" borderId="0" xfId="0" applyNumberFormat="1" applyFont="1" applyFill="1"/>
    <xf numFmtId="1" fontId="2" fillId="2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0" fontId="2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17" fillId="0" borderId="0" xfId="0" applyNumberFormat="1" applyFont="1" applyFill="1" applyBorder="1"/>
    <xf numFmtId="164" fontId="23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wrapText="1"/>
    </xf>
    <xf numFmtId="165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textRotation="90" wrapText="1"/>
    </xf>
    <xf numFmtId="1" fontId="2" fillId="2" borderId="4" xfId="0" applyNumberFormat="1" applyFont="1" applyFill="1" applyBorder="1" applyAlignment="1">
      <alignment horizontal="center" vertical="center" textRotation="90" wrapText="1"/>
    </xf>
    <xf numFmtId="1" fontId="15" fillId="2" borderId="3" xfId="0" applyNumberFormat="1" applyFont="1" applyFill="1" applyBorder="1" applyAlignment="1">
      <alignment horizontal="center" vertical="center" textRotation="90" wrapText="1"/>
    </xf>
    <xf numFmtId="1" fontId="15" fillId="2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1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view="pageBreakPreview" zoomScale="55" zoomScaleNormal="55" zoomScaleSheetLayoutView="55" workbookViewId="0">
      <selection activeCell="A42" sqref="A42:K42"/>
    </sheetView>
  </sheetViews>
  <sheetFormatPr defaultRowHeight="17.399999999999999" x14ac:dyDescent="0.35"/>
  <cols>
    <col min="1" max="1" width="4.44140625" style="2" customWidth="1"/>
    <col min="2" max="2" width="46" style="2" customWidth="1"/>
    <col min="3" max="3" width="12.5546875" style="1" customWidth="1"/>
    <col min="4" max="4" width="11.44140625" style="1" customWidth="1"/>
    <col min="5" max="5" width="8.44140625" style="22" customWidth="1"/>
    <col min="6" max="6" width="8.6640625" style="18" customWidth="1"/>
    <col min="7" max="7" width="7.109375" style="10" customWidth="1"/>
    <col min="8" max="8" width="8.6640625" style="22" customWidth="1"/>
    <col min="9" max="9" width="7.109375" style="22" customWidth="1"/>
    <col min="10" max="10" width="8.88671875" style="22" customWidth="1"/>
    <col min="11" max="11" width="7.109375" style="22" customWidth="1"/>
    <col min="12" max="12" width="13.44140625" style="24" customWidth="1"/>
    <col min="13" max="13" width="10.5546875" style="14" customWidth="1"/>
    <col min="14" max="14" width="14.88671875" style="15" customWidth="1"/>
    <col min="15" max="15" width="11.109375" style="15" customWidth="1"/>
    <col min="16" max="16" width="14.109375" style="15" customWidth="1"/>
    <col min="17" max="18" width="12.33203125" style="15" customWidth="1"/>
    <col min="19" max="19" width="60.33203125" style="12" customWidth="1"/>
    <col min="20" max="20" width="26.33203125" style="3" customWidth="1"/>
    <col min="21" max="21" width="10.33203125" bestFit="1" customWidth="1"/>
  </cols>
  <sheetData>
    <row r="1" spans="1:20" s="1" customFormat="1" ht="21.75" customHeight="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9"/>
      <c r="K1" s="79"/>
      <c r="L1" s="80"/>
      <c r="M1" s="78"/>
      <c r="N1" s="80"/>
      <c r="O1" s="78"/>
      <c r="P1" s="80"/>
      <c r="Q1" s="79"/>
      <c r="R1" s="78"/>
      <c r="S1" s="78"/>
      <c r="T1" s="4"/>
    </row>
    <row r="2" spans="1:20" s="1" customFormat="1" ht="19.5" customHeight="1" x14ac:dyDescent="0.4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2"/>
      <c r="K2" s="82"/>
      <c r="L2" s="83"/>
      <c r="M2" s="81"/>
      <c r="N2" s="83"/>
      <c r="O2" s="81"/>
      <c r="P2" s="83"/>
      <c r="Q2" s="82"/>
      <c r="R2" s="81"/>
      <c r="S2" s="81"/>
      <c r="T2" s="4"/>
    </row>
    <row r="3" spans="1:20" s="1" customFormat="1" ht="19.5" customHeight="1" x14ac:dyDescent="0.4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5"/>
      <c r="K3" s="85"/>
      <c r="L3" s="86"/>
      <c r="M3" s="84"/>
      <c r="N3" s="86"/>
      <c r="O3" s="84"/>
      <c r="P3" s="86"/>
      <c r="Q3" s="85"/>
      <c r="R3" s="84"/>
      <c r="S3" s="84"/>
      <c r="T3" s="4"/>
    </row>
    <row r="4" spans="1:20" s="1" customFormat="1" ht="3" customHeight="1" x14ac:dyDescent="0.3">
      <c r="A4" s="87"/>
      <c r="B4" s="87"/>
      <c r="C4" s="87"/>
      <c r="D4" s="87"/>
      <c r="E4" s="87"/>
      <c r="F4" s="88"/>
      <c r="G4" s="88"/>
      <c r="H4" s="88"/>
      <c r="I4" s="88"/>
      <c r="J4" s="89"/>
      <c r="K4" s="89"/>
      <c r="L4" s="90"/>
      <c r="M4" s="91"/>
      <c r="N4" s="90"/>
      <c r="O4" s="91"/>
      <c r="P4" s="90"/>
      <c r="Q4" s="92"/>
      <c r="R4" s="91"/>
      <c r="S4" s="87"/>
      <c r="T4" s="4"/>
    </row>
    <row r="5" spans="1:20" s="30" customFormat="1" ht="42.75" customHeight="1" x14ac:dyDescent="0.35">
      <c r="A5" s="93" t="s">
        <v>3</v>
      </c>
      <c r="B5" s="93" t="s">
        <v>4</v>
      </c>
      <c r="C5" s="96" t="s">
        <v>5</v>
      </c>
      <c r="D5" s="98" t="s">
        <v>6</v>
      </c>
      <c r="E5" s="100" t="s">
        <v>7</v>
      </c>
      <c r="F5" s="94" t="s">
        <v>22</v>
      </c>
      <c r="G5" s="94"/>
      <c r="H5" s="94"/>
      <c r="I5" s="94"/>
      <c r="J5" s="94"/>
      <c r="K5" s="94"/>
      <c r="L5" s="94" t="s">
        <v>8</v>
      </c>
      <c r="M5" s="94"/>
      <c r="N5" s="94"/>
      <c r="O5" s="94"/>
      <c r="P5" s="94"/>
      <c r="Q5" s="94"/>
      <c r="R5" s="95" t="s">
        <v>58</v>
      </c>
      <c r="S5" s="102" t="s">
        <v>9</v>
      </c>
      <c r="T5" s="28"/>
    </row>
    <row r="6" spans="1:20" s="30" customFormat="1" ht="90.75" customHeight="1" x14ac:dyDescent="0.35">
      <c r="A6" s="93"/>
      <c r="B6" s="93"/>
      <c r="C6" s="97"/>
      <c r="D6" s="99"/>
      <c r="E6" s="101"/>
      <c r="F6" s="75">
        <v>44197</v>
      </c>
      <c r="G6" s="76" t="s">
        <v>25</v>
      </c>
      <c r="H6" s="75">
        <v>44440</v>
      </c>
      <c r="I6" s="76" t="s">
        <v>25</v>
      </c>
      <c r="J6" s="75">
        <v>44466</v>
      </c>
      <c r="K6" s="76" t="s">
        <v>25</v>
      </c>
      <c r="L6" s="75">
        <v>44197</v>
      </c>
      <c r="M6" s="76" t="s">
        <v>34</v>
      </c>
      <c r="N6" s="75">
        <v>44440</v>
      </c>
      <c r="O6" s="76" t="s">
        <v>34</v>
      </c>
      <c r="P6" s="75">
        <v>44466</v>
      </c>
      <c r="Q6" s="76" t="s">
        <v>35</v>
      </c>
      <c r="R6" s="95"/>
      <c r="S6" s="103"/>
      <c r="T6" s="28"/>
    </row>
    <row r="7" spans="1:20" s="30" customFormat="1" ht="17.25" customHeight="1" x14ac:dyDescent="0.35">
      <c r="A7" s="58"/>
      <c r="B7" s="29" t="s">
        <v>10</v>
      </c>
      <c r="C7" s="58"/>
      <c r="D7" s="58"/>
      <c r="E7" s="35"/>
      <c r="F7" s="35"/>
      <c r="G7" s="35"/>
      <c r="H7" s="35"/>
      <c r="I7" s="35"/>
      <c r="J7" s="35"/>
      <c r="K7" s="35"/>
      <c r="L7" s="35">
        <f>COUNTIF(L9:L39,"&gt;0")</f>
        <v>19</v>
      </c>
      <c r="M7" s="35"/>
      <c r="N7" s="35">
        <f>COUNTIF(N9:N39,"&gt;0")</f>
        <v>21</v>
      </c>
      <c r="O7" s="35"/>
      <c r="P7" s="35">
        <f>COUNTIF(P9:P39,"&gt;0")</f>
        <v>20</v>
      </c>
      <c r="Q7" s="35"/>
      <c r="R7" s="95"/>
      <c r="S7" s="103"/>
      <c r="T7" s="28"/>
    </row>
    <row r="8" spans="1:20" s="30" customFormat="1" ht="19.5" customHeight="1" x14ac:dyDescent="0.35">
      <c r="A8" s="58"/>
      <c r="B8" s="29" t="s">
        <v>11</v>
      </c>
      <c r="C8" s="58"/>
      <c r="D8" s="58"/>
      <c r="E8" s="35">
        <f t="shared" ref="E8:L8" si="0">SUM(E9:E40)</f>
        <v>3474</v>
      </c>
      <c r="F8" s="35">
        <f t="shared" si="0"/>
        <v>8573</v>
      </c>
      <c r="G8" s="35">
        <f t="shared" si="0"/>
        <v>6755</v>
      </c>
      <c r="H8" s="35">
        <f t="shared" si="0"/>
        <v>9136</v>
      </c>
      <c r="I8" s="35">
        <f t="shared" si="0"/>
        <v>6374</v>
      </c>
      <c r="J8" s="35">
        <f t="shared" si="0"/>
        <v>9163</v>
      </c>
      <c r="K8" s="35">
        <f t="shared" si="0"/>
        <v>6146</v>
      </c>
      <c r="L8" s="32">
        <f t="shared" si="0"/>
        <v>311221.3</v>
      </c>
      <c r="M8" s="32"/>
      <c r="N8" s="32">
        <f>SUM(N9:N40)</f>
        <v>318021.29999999993</v>
      </c>
      <c r="O8" s="32"/>
      <c r="P8" s="32">
        <f>SUM(P9:P40)</f>
        <v>313977.89999999997</v>
      </c>
      <c r="Q8" s="32"/>
      <c r="R8" s="95"/>
      <c r="S8" s="104"/>
      <c r="T8" s="28"/>
    </row>
    <row r="9" spans="1:20" s="39" customFormat="1" ht="85.5" customHeight="1" x14ac:dyDescent="0.35">
      <c r="A9" s="34">
        <v>1</v>
      </c>
      <c r="B9" s="36" t="s">
        <v>19</v>
      </c>
      <c r="C9" s="33" t="s">
        <v>12</v>
      </c>
      <c r="D9" s="33" t="s">
        <v>13</v>
      </c>
      <c r="E9" s="33">
        <v>185</v>
      </c>
      <c r="F9" s="33">
        <v>5713</v>
      </c>
      <c r="G9" s="33">
        <v>5515</v>
      </c>
      <c r="H9" s="33">
        <v>5713</v>
      </c>
      <c r="I9" s="33">
        <v>5521</v>
      </c>
      <c r="J9" s="33">
        <v>6000</v>
      </c>
      <c r="K9" s="33">
        <v>5521</v>
      </c>
      <c r="L9" s="31">
        <v>235882.6</v>
      </c>
      <c r="M9" s="31" t="s">
        <v>23</v>
      </c>
      <c r="N9" s="31">
        <v>228772.6</v>
      </c>
      <c r="O9" s="31" t="s">
        <v>23</v>
      </c>
      <c r="P9" s="31">
        <v>228772.6</v>
      </c>
      <c r="Q9" s="31" t="s">
        <v>23</v>
      </c>
      <c r="R9" s="35">
        <v>27</v>
      </c>
      <c r="S9" s="37" t="s">
        <v>64</v>
      </c>
      <c r="T9" s="38"/>
    </row>
    <row r="10" spans="1:20" s="39" customFormat="1" ht="50.4" x14ac:dyDescent="0.35">
      <c r="A10" s="34">
        <f>A9+1</f>
        <v>2</v>
      </c>
      <c r="B10" s="36" t="s">
        <v>42</v>
      </c>
      <c r="C10" s="33" t="s">
        <v>12</v>
      </c>
      <c r="D10" s="33" t="s">
        <v>13</v>
      </c>
      <c r="E10" s="33">
        <v>0</v>
      </c>
      <c r="F10" s="33">
        <v>227</v>
      </c>
      <c r="G10" s="33">
        <v>227</v>
      </c>
      <c r="H10" s="33"/>
      <c r="I10" s="33"/>
      <c r="J10" s="33"/>
      <c r="K10" s="33"/>
      <c r="L10" s="31">
        <v>2593.5</v>
      </c>
      <c r="M10" s="31">
        <v>2593.5</v>
      </c>
      <c r="N10" s="31"/>
      <c r="O10" s="31"/>
      <c r="P10" s="31"/>
      <c r="Q10" s="31"/>
      <c r="R10" s="35"/>
      <c r="S10" s="40" t="s">
        <v>60</v>
      </c>
      <c r="T10" s="38"/>
    </row>
    <row r="11" spans="1:20" s="39" customFormat="1" ht="67.2" x14ac:dyDescent="0.35">
      <c r="A11" s="34">
        <f t="shared" ref="A11:A40" si="1">A10+1</f>
        <v>3</v>
      </c>
      <c r="B11" s="41" t="s">
        <v>14</v>
      </c>
      <c r="C11" s="33" t="s">
        <v>12</v>
      </c>
      <c r="D11" s="35" t="s">
        <v>13</v>
      </c>
      <c r="E11" s="33">
        <v>3</v>
      </c>
      <c r="F11" s="33">
        <v>230</v>
      </c>
      <c r="G11" s="35">
        <v>227</v>
      </c>
      <c r="H11" s="33">
        <v>230</v>
      </c>
      <c r="I11" s="35">
        <v>227</v>
      </c>
      <c r="J11" s="33"/>
      <c r="K11" s="33"/>
      <c r="L11" s="32">
        <v>1341</v>
      </c>
      <c r="M11" s="32" t="s">
        <v>23</v>
      </c>
      <c r="N11" s="32">
        <v>101</v>
      </c>
      <c r="O11" s="32" t="s">
        <v>23</v>
      </c>
      <c r="P11" s="32">
        <v>101</v>
      </c>
      <c r="Q11" s="32" t="s">
        <v>23</v>
      </c>
      <c r="R11" s="35">
        <v>3</v>
      </c>
      <c r="S11" s="36" t="s">
        <v>77</v>
      </c>
      <c r="T11" s="38"/>
    </row>
    <row r="12" spans="1:20" s="39" customFormat="1" ht="99.75" customHeight="1" x14ac:dyDescent="0.35">
      <c r="A12" s="34">
        <f t="shared" si="1"/>
        <v>4</v>
      </c>
      <c r="B12" s="36" t="s">
        <v>29</v>
      </c>
      <c r="C12" s="33" t="s">
        <v>15</v>
      </c>
      <c r="D12" s="33" t="s">
        <v>13</v>
      </c>
      <c r="E12" s="33">
        <v>0</v>
      </c>
      <c r="F12" s="33">
        <v>23</v>
      </c>
      <c r="G12" s="33">
        <v>23</v>
      </c>
      <c r="H12" s="33">
        <v>23</v>
      </c>
      <c r="I12" s="33">
        <v>23</v>
      </c>
      <c r="J12" s="33">
        <v>23</v>
      </c>
      <c r="K12" s="33">
        <v>23</v>
      </c>
      <c r="L12" s="31">
        <v>264.39999999999998</v>
      </c>
      <c r="M12" s="31">
        <v>264.39999999999998</v>
      </c>
      <c r="N12" s="31">
        <v>213.9</v>
      </c>
      <c r="O12" s="31">
        <v>213.9</v>
      </c>
      <c r="P12" s="31">
        <v>213.9</v>
      </c>
      <c r="Q12" s="31">
        <v>213.9</v>
      </c>
      <c r="R12" s="35">
        <v>1</v>
      </c>
      <c r="S12" s="36" t="s">
        <v>52</v>
      </c>
      <c r="T12" s="38"/>
    </row>
    <row r="13" spans="1:20" s="39" customFormat="1" ht="51.75" customHeight="1" x14ac:dyDescent="0.35">
      <c r="A13" s="34">
        <f t="shared" si="1"/>
        <v>5</v>
      </c>
      <c r="B13" s="36" t="s">
        <v>26</v>
      </c>
      <c r="C13" s="33" t="s">
        <v>12</v>
      </c>
      <c r="D13" s="33" t="s">
        <v>13</v>
      </c>
      <c r="E13" s="33">
        <v>605</v>
      </c>
      <c r="F13" s="33">
        <v>588</v>
      </c>
      <c r="G13" s="33"/>
      <c r="H13" s="33">
        <v>591</v>
      </c>
      <c r="I13" s="33"/>
      <c r="J13" s="33">
        <v>591</v>
      </c>
      <c r="K13" s="33"/>
      <c r="L13" s="31">
        <v>12272</v>
      </c>
      <c r="M13" s="31"/>
      <c r="N13" s="31">
        <v>15722.7</v>
      </c>
      <c r="O13" s="31"/>
      <c r="P13" s="31">
        <v>15722.7</v>
      </c>
      <c r="Q13" s="31"/>
      <c r="R13" s="35">
        <v>3</v>
      </c>
      <c r="S13" s="36" t="s">
        <v>38</v>
      </c>
      <c r="T13" s="38"/>
    </row>
    <row r="14" spans="1:20" s="39" customFormat="1" ht="164.25" customHeight="1" x14ac:dyDescent="0.35">
      <c r="A14" s="34">
        <f t="shared" si="1"/>
        <v>6</v>
      </c>
      <c r="B14" s="36" t="s">
        <v>30</v>
      </c>
      <c r="C14" s="52" t="s">
        <v>16</v>
      </c>
      <c r="D14" s="33" t="s">
        <v>13</v>
      </c>
      <c r="E14" s="33">
        <v>1</v>
      </c>
      <c r="F14" s="33">
        <v>104</v>
      </c>
      <c r="G14" s="33">
        <v>103</v>
      </c>
      <c r="H14" s="33">
        <v>104</v>
      </c>
      <c r="I14" s="33">
        <v>103</v>
      </c>
      <c r="J14" s="33">
        <v>104</v>
      </c>
      <c r="K14" s="33">
        <v>103</v>
      </c>
      <c r="L14" s="31">
        <v>833.4</v>
      </c>
      <c r="M14" s="31">
        <v>654.1</v>
      </c>
      <c r="N14" s="31">
        <v>879.6</v>
      </c>
      <c r="O14" s="31">
        <v>651.70000000000005</v>
      </c>
      <c r="P14" s="31">
        <v>879.6</v>
      </c>
      <c r="Q14" s="31">
        <v>651.70000000000005</v>
      </c>
      <c r="R14" s="35">
        <v>16</v>
      </c>
      <c r="S14" s="36" t="s">
        <v>79</v>
      </c>
      <c r="T14" s="38"/>
    </row>
    <row r="15" spans="1:20" s="39" customFormat="1" ht="50.4" x14ac:dyDescent="0.35">
      <c r="A15" s="34">
        <f t="shared" si="1"/>
        <v>7</v>
      </c>
      <c r="B15" s="36" t="s">
        <v>45</v>
      </c>
      <c r="C15" s="33" t="s">
        <v>12</v>
      </c>
      <c r="D15" s="33" t="s">
        <v>13</v>
      </c>
      <c r="E15" s="33">
        <v>15</v>
      </c>
      <c r="F15" s="33"/>
      <c r="G15" s="33"/>
      <c r="H15" s="33">
        <v>13</v>
      </c>
      <c r="I15" s="33"/>
      <c r="J15" s="33">
        <v>13</v>
      </c>
      <c r="K15" s="33"/>
      <c r="L15" s="31"/>
      <c r="M15" s="31"/>
      <c r="N15" s="31">
        <v>220.9</v>
      </c>
      <c r="O15" s="31"/>
      <c r="P15" s="31">
        <v>220.9</v>
      </c>
      <c r="Q15" s="31"/>
      <c r="R15" s="35">
        <v>6</v>
      </c>
      <c r="S15" s="36" t="s">
        <v>44</v>
      </c>
      <c r="T15" s="38"/>
    </row>
    <row r="16" spans="1:20" s="39" customFormat="1" ht="75.75" customHeight="1" x14ac:dyDescent="0.35">
      <c r="A16" s="34">
        <f t="shared" si="1"/>
        <v>8</v>
      </c>
      <c r="B16" s="36" t="s">
        <v>46</v>
      </c>
      <c r="C16" s="33" t="s">
        <v>12</v>
      </c>
      <c r="D16" s="33" t="s">
        <v>13</v>
      </c>
      <c r="E16" s="33">
        <v>9</v>
      </c>
      <c r="F16" s="33"/>
      <c r="G16" s="33"/>
      <c r="H16" s="33">
        <v>14</v>
      </c>
      <c r="I16" s="33">
        <v>9</v>
      </c>
      <c r="J16" s="33">
        <v>25</v>
      </c>
      <c r="K16" s="33">
        <v>9</v>
      </c>
      <c r="L16" s="31"/>
      <c r="M16" s="31"/>
      <c r="N16" s="31">
        <v>72.5</v>
      </c>
      <c r="O16" s="31" t="s">
        <v>23</v>
      </c>
      <c r="P16" s="31">
        <v>72.5</v>
      </c>
      <c r="Q16" s="31" t="s">
        <v>23</v>
      </c>
      <c r="R16" s="35">
        <v>5</v>
      </c>
      <c r="S16" s="36" t="s">
        <v>65</v>
      </c>
      <c r="T16" s="38"/>
    </row>
    <row r="17" spans="1:20" s="39" customFormat="1" ht="83.25" customHeight="1" x14ac:dyDescent="0.35">
      <c r="A17" s="34">
        <f t="shared" si="1"/>
        <v>9</v>
      </c>
      <c r="B17" s="36" t="s">
        <v>48</v>
      </c>
      <c r="C17" s="33" t="s">
        <v>12</v>
      </c>
      <c r="D17" s="33" t="s">
        <v>13</v>
      </c>
      <c r="E17" s="33">
        <v>16</v>
      </c>
      <c r="F17" s="33"/>
      <c r="G17" s="33"/>
      <c r="H17" s="33">
        <v>29</v>
      </c>
      <c r="I17" s="33">
        <v>14</v>
      </c>
      <c r="J17" s="33">
        <v>28</v>
      </c>
      <c r="K17" s="33">
        <v>13</v>
      </c>
      <c r="L17" s="31"/>
      <c r="M17" s="31"/>
      <c r="N17" s="31">
        <v>951.8</v>
      </c>
      <c r="O17" s="31" t="s">
        <v>23</v>
      </c>
      <c r="P17" s="31">
        <v>951.8</v>
      </c>
      <c r="Q17" s="31" t="s">
        <v>23</v>
      </c>
      <c r="R17" s="35">
        <v>6</v>
      </c>
      <c r="S17" s="36" t="s">
        <v>61</v>
      </c>
      <c r="T17" s="38"/>
    </row>
    <row r="18" spans="1:20" s="39" customFormat="1" ht="72.75" customHeight="1" x14ac:dyDescent="0.35">
      <c r="A18" s="34">
        <f t="shared" si="1"/>
        <v>10</v>
      </c>
      <c r="B18" s="36" t="s">
        <v>68</v>
      </c>
      <c r="C18" s="52" t="s">
        <v>16</v>
      </c>
      <c r="D18" s="33" t="s">
        <v>13</v>
      </c>
      <c r="E18" s="33">
        <v>17</v>
      </c>
      <c r="F18" s="33"/>
      <c r="G18" s="33"/>
      <c r="H18" s="33"/>
      <c r="I18" s="33"/>
      <c r="J18" s="33">
        <v>17</v>
      </c>
      <c r="K18" s="33">
        <v>1</v>
      </c>
      <c r="L18" s="31"/>
      <c r="M18" s="31"/>
      <c r="N18" s="31">
        <v>278</v>
      </c>
      <c r="O18" s="31"/>
      <c r="P18" s="31">
        <v>259</v>
      </c>
      <c r="Q18" s="31">
        <v>14.4</v>
      </c>
      <c r="R18" s="35">
        <v>3</v>
      </c>
      <c r="S18" s="36" t="s">
        <v>69</v>
      </c>
      <c r="T18" s="38"/>
    </row>
    <row r="19" spans="1:20" s="39" customFormat="1" ht="58.5" customHeight="1" x14ac:dyDescent="0.35">
      <c r="A19" s="34">
        <f t="shared" si="1"/>
        <v>11</v>
      </c>
      <c r="B19" s="36" t="s">
        <v>72</v>
      </c>
      <c r="C19" s="33" t="s">
        <v>15</v>
      </c>
      <c r="D19" s="33" t="s">
        <v>13</v>
      </c>
      <c r="E19" s="33">
        <v>105</v>
      </c>
      <c r="F19" s="33"/>
      <c r="G19" s="33"/>
      <c r="H19" s="33">
        <v>110</v>
      </c>
      <c r="I19" s="33"/>
      <c r="J19" s="33">
        <v>105</v>
      </c>
      <c r="K19" s="33">
        <v>1</v>
      </c>
      <c r="L19" s="31"/>
      <c r="M19" s="31"/>
      <c r="N19" s="31">
        <v>1419.9</v>
      </c>
      <c r="O19" s="31">
        <v>116</v>
      </c>
      <c r="P19" s="31">
        <v>1100.7</v>
      </c>
      <c r="Q19" s="31">
        <v>15.4</v>
      </c>
      <c r="R19" s="35">
        <v>2</v>
      </c>
      <c r="S19" s="77" t="s">
        <v>66</v>
      </c>
      <c r="T19" s="38"/>
    </row>
    <row r="20" spans="1:20" s="45" customFormat="1" ht="57.75" customHeight="1" x14ac:dyDescent="0.35">
      <c r="A20" s="34">
        <f t="shared" si="1"/>
        <v>12</v>
      </c>
      <c r="B20" s="42" t="s">
        <v>73</v>
      </c>
      <c r="C20" s="52" t="s">
        <v>16</v>
      </c>
      <c r="D20" s="44" t="s">
        <v>13</v>
      </c>
      <c r="E20" s="33">
        <v>46</v>
      </c>
      <c r="F20" s="35"/>
      <c r="G20" s="35"/>
      <c r="H20" s="35">
        <v>48</v>
      </c>
      <c r="I20" s="35">
        <v>3</v>
      </c>
      <c r="J20" s="35">
        <v>46</v>
      </c>
      <c r="K20" s="35">
        <v>1</v>
      </c>
      <c r="L20" s="32"/>
      <c r="M20" s="32"/>
      <c r="N20" s="32">
        <v>624.20000000000005</v>
      </c>
      <c r="O20" s="32">
        <v>22</v>
      </c>
      <c r="P20" s="32">
        <v>402.5</v>
      </c>
      <c r="Q20" s="35">
        <v>12</v>
      </c>
      <c r="R20" s="35">
        <v>2</v>
      </c>
      <c r="S20" s="36" t="s">
        <v>74</v>
      </c>
      <c r="T20" s="38"/>
    </row>
    <row r="21" spans="1:20" s="57" customFormat="1" ht="57" customHeight="1" x14ac:dyDescent="0.35">
      <c r="A21" s="34">
        <f t="shared" si="1"/>
        <v>13</v>
      </c>
      <c r="B21" s="54" t="s">
        <v>71</v>
      </c>
      <c r="C21" s="55" t="s">
        <v>12</v>
      </c>
      <c r="D21" s="55" t="s">
        <v>13</v>
      </c>
      <c r="E21" s="47">
        <v>191</v>
      </c>
      <c r="F21" s="47"/>
      <c r="G21" s="47"/>
      <c r="H21" s="47">
        <v>191</v>
      </c>
      <c r="I21" s="47"/>
      <c r="J21" s="47">
        <v>191</v>
      </c>
      <c r="K21" s="55"/>
      <c r="L21" s="32"/>
      <c r="M21" s="31"/>
      <c r="N21" s="32">
        <v>1508.2</v>
      </c>
      <c r="O21" s="31"/>
      <c r="P21" s="32">
        <v>1508.2</v>
      </c>
      <c r="Q21" s="31"/>
      <c r="R21" s="35">
        <v>4</v>
      </c>
      <c r="S21" s="56" t="s">
        <v>67</v>
      </c>
      <c r="T21" s="38"/>
    </row>
    <row r="22" spans="1:20" s="45" customFormat="1" ht="72.75" customHeight="1" x14ac:dyDescent="0.35">
      <c r="A22" s="34">
        <f t="shared" si="1"/>
        <v>14</v>
      </c>
      <c r="B22" s="42" t="s">
        <v>43</v>
      </c>
      <c r="C22" s="46" t="s">
        <v>12</v>
      </c>
      <c r="D22" s="46" t="s">
        <v>13</v>
      </c>
      <c r="E22" s="33">
        <v>0</v>
      </c>
      <c r="F22" s="33">
        <v>82</v>
      </c>
      <c r="G22" s="46">
        <v>63</v>
      </c>
      <c r="H22" s="33"/>
      <c r="I22" s="46"/>
      <c r="J22" s="33"/>
      <c r="K22" s="33"/>
      <c r="L22" s="32">
        <v>2223.6</v>
      </c>
      <c r="M22" s="32">
        <v>597.29999999999995</v>
      </c>
      <c r="N22" s="32"/>
      <c r="O22" s="32"/>
      <c r="P22" s="32"/>
      <c r="Q22" s="32"/>
      <c r="R22" s="35"/>
      <c r="S22" s="40" t="s">
        <v>40</v>
      </c>
      <c r="T22" s="38"/>
    </row>
    <row r="23" spans="1:20" s="45" customFormat="1" ht="69" customHeight="1" x14ac:dyDescent="0.35">
      <c r="A23" s="34">
        <f t="shared" si="1"/>
        <v>15</v>
      </c>
      <c r="B23" s="42" t="s">
        <v>49</v>
      </c>
      <c r="C23" s="52" t="s">
        <v>16</v>
      </c>
      <c r="D23" s="44" t="s">
        <v>13</v>
      </c>
      <c r="E23" s="33">
        <v>839</v>
      </c>
      <c r="F23" s="33"/>
      <c r="G23" s="46"/>
      <c r="H23" s="33">
        <v>775</v>
      </c>
      <c r="I23" s="46"/>
      <c r="J23" s="47">
        <v>730</v>
      </c>
      <c r="K23" s="33"/>
      <c r="L23" s="32"/>
      <c r="M23" s="32"/>
      <c r="N23" s="32">
        <v>10239.200000000001</v>
      </c>
      <c r="O23" s="32"/>
      <c r="P23" s="32">
        <v>8344.9</v>
      </c>
      <c r="Q23" s="32"/>
      <c r="R23" s="35">
        <v>2</v>
      </c>
      <c r="S23" s="48" t="s">
        <v>54</v>
      </c>
      <c r="T23" s="38"/>
    </row>
    <row r="24" spans="1:20" s="45" customFormat="1" ht="115.5" customHeight="1" x14ac:dyDescent="0.35">
      <c r="A24" s="34">
        <f t="shared" si="1"/>
        <v>16</v>
      </c>
      <c r="B24" s="49" t="s">
        <v>17</v>
      </c>
      <c r="C24" s="44" t="s">
        <v>15</v>
      </c>
      <c r="D24" s="44" t="s">
        <v>13</v>
      </c>
      <c r="E24" s="47">
        <v>376</v>
      </c>
      <c r="F24" s="47">
        <v>728</v>
      </c>
      <c r="G24" s="47">
        <v>337</v>
      </c>
      <c r="H24" s="47">
        <v>735</v>
      </c>
      <c r="I24" s="47">
        <v>363</v>
      </c>
      <c r="J24" s="47">
        <v>735</v>
      </c>
      <c r="K24" s="47">
        <v>363</v>
      </c>
      <c r="L24" s="32">
        <v>37992.1</v>
      </c>
      <c r="M24" s="35">
        <v>11719</v>
      </c>
      <c r="N24" s="32">
        <v>46749</v>
      </c>
      <c r="O24" s="32">
        <v>13634</v>
      </c>
      <c r="P24" s="32">
        <v>46749</v>
      </c>
      <c r="Q24" s="32">
        <v>13899.1</v>
      </c>
      <c r="R24" s="32">
        <v>31.6</v>
      </c>
      <c r="S24" s="40" t="s">
        <v>20</v>
      </c>
      <c r="T24" s="38"/>
    </row>
    <row r="25" spans="1:20" s="45" customFormat="1" ht="74.25" customHeight="1" x14ac:dyDescent="0.35">
      <c r="A25" s="34">
        <f t="shared" si="1"/>
        <v>17</v>
      </c>
      <c r="B25" s="49" t="s">
        <v>32</v>
      </c>
      <c r="C25" s="46" t="s">
        <v>12</v>
      </c>
      <c r="D25" s="44" t="s">
        <v>13</v>
      </c>
      <c r="E25" s="50">
        <v>112</v>
      </c>
      <c r="F25" s="43">
        <v>137</v>
      </c>
      <c r="G25" s="51">
        <v>14</v>
      </c>
      <c r="H25" s="43">
        <v>119</v>
      </c>
      <c r="I25" s="51">
        <v>76</v>
      </c>
      <c r="J25" s="43">
        <v>119</v>
      </c>
      <c r="K25" s="51">
        <v>76</v>
      </c>
      <c r="L25" s="32">
        <v>4389.3999999999996</v>
      </c>
      <c r="M25" s="32">
        <v>365.6</v>
      </c>
      <c r="N25" s="32">
        <v>5589.2</v>
      </c>
      <c r="O25" s="32">
        <v>2946.3</v>
      </c>
      <c r="P25" s="32">
        <v>5589.2</v>
      </c>
      <c r="Q25" s="32">
        <v>2946.3</v>
      </c>
      <c r="R25" s="32">
        <v>13.4</v>
      </c>
      <c r="S25" s="40" t="s">
        <v>70</v>
      </c>
      <c r="T25" s="38"/>
    </row>
    <row r="26" spans="1:20" s="45" customFormat="1" ht="47.4" customHeight="1" x14ac:dyDescent="0.35">
      <c r="A26" s="34">
        <f t="shared" si="1"/>
        <v>18</v>
      </c>
      <c r="B26" s="49" t="s">
        <v>21</v>
      </c>
      <c r="C26" s="52" t="s">
        <v>16</v>
      </c>
      <c r="D26" s="44" t="s">
        <v>13</v>
      </c>
      <c r="E26" s="47">
        <v>41</v>
      </c>
      <c r="F26" s="47">
        <v>42</v>
      </c>
      <c r="G26" s="44"/>
      <c r="H26" s="47">
        <v>41</v>
      </c>
      <c r="I26" s="44"/>
      <c r="J26" s="47">
        <v>41</v>
      </c>
      <c r="K26" s="47"/>
      <c r="L26" s="35">
        <v>355</v>
      </c>
      <c r="M26" s="53"/>
      <c r="N26" s="32">
        <v>141.30000000000001</v>
      </c>
      <c r="O26" s="53"/>
      <c r="P26" s="32">
        <v>85.6</v>
      </c>
      <c r="Q26" s="53"/>
      <c r="R26" s="32">
        <v>0.5</v>
      </c>
      <c r="S26" s="40" t="s">
        <v>75</v>
      </c>
      <c r="T26" s="38"/>
    </row>
    <row r="27" spans="1:20" s="57" customFormat="1" ht="84" customHeight="1" x14ac:dyDescent="0.35">
      <c r="A27" s="34">
        <f t="shared" si="1"/>
        <v>19</v>
      </c>
      <c r="B27" s="54" t="s">
        <v>50</v>
      </c>
      <c r="C27" s="55" t="s">
        <v>15</v>
      </c>
      <c r="D27" s="55" t="s">
        <v>13</v>
      </c>
      <c r="E27" s="47">
        <v>426</v>
      </c>
      <c r="F27" s="47"/>
      <c r="G27" s="47"/>
      <c r="H27" s="47">
        <v>349</v>
      </c>
      <c r="I27" s="47"/>
      <c r="J27" s="47">
        <v>344</v>
      </c>
      <c r="K27" s="55"/>
      <c r="L27" s="32"/>
      <c r="M27" s="31"/>
      <c r="N27" s="32">
        <v>3474</v>
      </c>
      <c r="O27" s="31"/>
      <c r="P27" s="32">
        <v>2018</v>
      </c>
      <c r="Q27" s="31"/>
      <c r="R27" s="32">
        <v>1</v>
      </c>
      <c r="S27" s="56" t="s">
        <v>53</v>
      </c>
      <c r="T27" s="38"/>
    </row>
    <row r="28" spans="1:20" s="57" customFormat="1" ht="57.75" customHeight="1" x14ac:dyDescent="0.35">
      <c r="A28" s="34">
        <f t="shared" si="1"/>
        <v>20</v>
      </c>
      <c r="B28" s="54" t="s">
        <v>81</v>
      </c>
      <c r="C28" s="52" t="s">
        <v>16</v>
      </c>
      <c r="D28" s="55" t="s">
        <v>13</v>
      </c>
      <c r="E28" s="47"/>
      <c r="F28" s="47"/>
      <c r="G28" s="47"/>
      <c r="H28" s="47"/>
      <c r="I28" s="47"/>
      <c r="J28" s="47"/>
      <c r="K28" s="55"/>
      <c r="L28" s="32"/>
      <c r="M28" s="31"/>
      <c r="N28" s="32">
        <v>77.5</v>
      </c>
      <c r="O28" s="31"/>
      <c r="P28" s="32">
        <v>0</v>
      </c>
      <c r="Q28" s="31"/>
      <c r="R28" s="32"/>
      <c r="S28" s="56" t="s">
        <v>27</v>
      </c>
      <c r="T28" s="38"/>
    </row>
    <row r="29" spans="1:20" s="45" customFormat="1" ht="68.25" customHeight="1" x14ac:dyDescent="0.35">
      <c r="A29" s="34">
        <f t="shared" si="1"/>
        <v>21</v>
      </c>
      <c r="B29" s="42" t="s">
        <v>18</v>
      </c>
      <c r="C29" s="43" t="s">
        <v>15</v>
      </c>
      <c r="D29" s="44" t="s">
        <v>13</v>
      </c>
      <c r="E29" s="35">
        <v>15</v>
      </c>
      <c r="F29" s="35">
        <v>15</v>
      </c>
      <c r="G29" s="43"/>
      <c r="H29" s="35">
        <v>15</v>
      </c>
      <c r="I29" s="43"/>
      <c r="J29" s="35">
        <v>15</v>
      </c>
      <c r="K29" s="31"/>
      <c r="L29" s="33">
        <v>143</v>
      </c>
      <c r="M29" s="31"/>
      <c r="N29" s="31">
        <v>640.6</v>
      </c>
      <c r="O29" s="31"/>
      <c r="P29" s="31">
        <v>640.6</v>
      </c>
      <c r="Q29" s="31"/>
      <c r="R29" s="35">
        <v>11</v>
      </c>
      <c r="S29" s="40" t="s">
        <v>39</v>
      </c>
      <c r="T29" s="38"/>
    </row>
    <row r="30" spans="1:20" s="45" customFormat="1" ht="67.2" x14ac:dyDescent="0.35">
      <c r="A30" s="34">
        <f t="shared" si="1"/>
        <v>22</v>
      </c>
      <c r="B30" s="42" t="s">
        <v>62</v>
      </c>
      <c r="C30" s="46" t="s">
        <v>12</v>
      </c>
      <c r="D30" s="44" t="s">
        <v>13</v>
      </c>
      <c r="E30" s="35">
        <v>0</v>
      </c>
      <c r="F30" s="35"/>
      <c r="G30" s="43"/>
      <c r="H30" s="35">
        <v>2</v>
      </c>
      <c r="I30" s="43">
        <v>2</v>
      </c>
      <c r="J30" s="35">
        <v>2</v>
      </c>
      <c r="K30" s="33">
        <v>2</v>
      </c>
      <c r="L30" s="33"/>
      <c r="M30" s="31"/>
      <c r="N30" s="31">
        <v>100.6</v>
      </c>
      <c r="O30" s="31">
        <v>105.7</v>
      </c>
      <c r="P30" s="31">
        <v>100.6</v>
      </c>
      <c r="Q30" s="31">
        <v>100.6</v>
      </c>
      <c r="R30" s="35">
        <v>5</v>
      </c>
      <c r="S30" s="40" t="s">
        <v>80</v>
      </c>
      <c r="T30" s="38"/>
    </row>
    <row r="31" spans="1:20" s="45" customFormat="1" ht="60" customHeight="1" x14ac:dyDescent="0.35">
      <c r="A31" s="34">
        <f t="shared" si="1"/>
        <v>23</v>
      </c>
      <c r="B31" s="42" t="s">
        <v>76</v>
      </c>
      <c r="C31" s="46" t="s">
        <v>12</v>
      </c>
      <c r="D31" s="44" t="s">
        <v>13</v>
      </c>
      <c r="E31" s="35" t="s">
        <v>23</v>
      </c>
      <c r="F31" s="35"/>
      <c r="G31" s="43"/>
      <c r="H31" s="35"/>
      <c r="I31" s="43"/>
      <c r="J31" s="35"/>
      <c r="K31" s="33"/>
      <c r="L31" s="33"/>
      <c r="M31" s="31"/>
      <c r="N31" s="31">
        <v>244.6</v>
      </c>
      <c r="O31" s="31"/>
      <c r="P31" s="31">
        <v>244.6</v>
      </c>
      <c r="Q31" s="31"/>
      <c r="R31" s="35"/>
      <c r="S31" s="40" t="s">
        <v>78</v>
      </c>
      <c r="T31" s="38"/>
    </row>
    <row r="32" spans="1:20" s="45" customFormat="1" ht="67.2" x14ac:dyDescent="0.35">
      <c r="A32" s="34">
        <f t="shared" si="1"/>
        <v>24</v>
      </c>
      <c r="B32" s="42" t="s">
        <v>36</v>
      </c>
      <c r="C32" s="46" t="s">
        <v>16</v>
      </c>
      <c r="D32" s="46" t="s">
        <v>13</v>
      </c>
      <c r="E32" s="33">
        <v>117</v>
      </c>
      <c r="F32" s="33">
        <v>118</v>
      </c>
      <c r="G32" s="46"/>
      <c r="H32" s="33"/>
      <c r="I32" s="46"/>
      <c r="J32" s="33"/>
      <c r="K32" s="33"/>
      <c r="L32" s="31">
        <v>179.9</v>
      </c>
      <c r="M32" s="31"/>
      <c r="N32" s="31"/>
      <c r="O32" s="31"/>
      <c r="P32" s="31"/>
      <c r="Q32" s="31"/>
      <c r="R32" s="32"/>
      <c r="S32" s="40" t="s">
        <v>27</v>
      </c>
      <c r="T32" s="38"/>
    </row>
    <row r="33" spans="1:20" s="45" customFormat="1" ht="50.4" x14ac:dyDescent="0.35">
      <c r="A33" s="34">
        <f t="shared" si="1"/>
        <v>25</v>
      </c>
      <c r="B33" s="42" t="s">
        <v>41</v>
      </c>
      <c r="C33" s="43" t="s">
        <v>12</v>
      </c>
      <c r="D33" s="43" t="s">
        <v>13</v>
      </c>
      <c r="E33" s="33">
        <v>0</v>
      </c>
      <c r="F33" s="33">
        <v>32</v>
      </c>
      <c r="G33" s="43">
        <v>32</v>
      </c>
      <c r="H33" s="33"/>
      <c r="I33" s="43"/>
      <c r="J33" s="33"/>
      <c r="K33" s="33"/>
      <c r="L33" s="32">
        <v>127.8</v>
      </c>
      <c r="M33" s="32">
        <v>127.8</v>
      </c>
      <c r="N33" s="32"/>
      <c r="O33" s="32"/>
      <c r="P33" s="32"/>
      <c r="Q33" s="32"/>
      <c r="R33" s="35"/>
      <c r="S33" s="40" t="s">
        <v>60</v>
      </c>
      <c r="T33" s="38"/>
    </row>
    <row r="34" spans="1:20" s="39" customFormat="1" ht="50.4" x14ac:dyDescent="0.35">
      <c r="A34" s="34">
        <f t="shared" si="1"/>
        <v>26</v>
      </c>
      <c r="B34" s="36" t="s">
        <v>31</v>
      </c>
      <c r="C34" s="33" t="s">
        <v>12</v>
      </c>
      <c r="D34" s="33" t="s">
        <v>13</v>
      </c>
      <c r="E34" s="33">
        <v>3</v>
      </c>
      <c r="F34" s="33">
        <v>11</v>
      </c>
      <c r="G34" s="33">
        <v>11</v>
      </c>
      <c r="H34" s="33"/>
      <c r="I34" s="33"/>
      <c r="J34" s="33"/>
      <c r="K34" s="33"/>
      <c r="L34" s="31">
        <v>252.3</v>
      </c>
      <c r="M34" s="31"/>
      <c r="N34" s="31"/>
      <c r="O34" s="31"/>
      <c r="P34" s="31"/>
      <c r="Q34" s="31"/>
      <c r="R34" s="35"/>
      <c r="S34" s="36" t="s">
        <v>55</v>
      </c>
      <c r="T34" s="38"/>
    </row>
    <row r="35" spans="1:20" s="45" customFormat="1" ht="40.5" customHeight="1" x14ac:dyDescent="0.35">
      <c r="A35" s="34">
        <f t="shared" si="1"/>
        <v>27</v>
      </c>
      <c r="B35" s="42" t="s">
        <v>24</v>
      </c>
      <c r="C35" s="46" t="s">
        <v>12</v>
      </c>
      <c r="D35" s="46" t="s">
        <v>13</v>
      </c>
      <c r="E35" s="33">
        <v>96</v>
      </c>
      <c r="F35" s="35">
        <v>96</v>
      </c>
      <c r="G35" s="35">
        <v>37</v>
      </c>
      <c r="H35" s="35"/>
      <c r="I35" s="35"/>
      <c r="J35" s="35"/>
      <c r="K35" s="35"/>
      <c r="L35" s="32">
        <v>331.5</v>
      </c>
      <c r="M35" s="32">
        <v>111.8</v>
      </c>
      <c r="N35" s="32"/>
      <c r="O35" s="32"/>
      <c r="P35" s="32"/>
      <c r="Q35" s="32"/>
      <c r="R35" s="35"/>
      <c r="S35" s="42" t="s">
        <v>59</v>
      </c>
      <c r="T35" s="38"/>
    </row>
    <row r="36" spans="1:20" s="45" customFormat="1" ht="50.4" x14ac:dyDescent="0.35">
      <c r="A36" s="34">
        <f t="shared" si="1"/>
        <v>28</v>
      </c>
      <c r="B36" s="42" t="s">
        <v>28</v>
      </c>
      <c r="C36" s="46" t="s">
        <v>12</v>
      </c>
      <c r="D36" s="46" t="s">
        <v>13</v>
      </c>
      <c r="E36" s="33">
        <v>180</v>
      </c>
      <c r="F36" s="33">
        <v>180</v>
      </c>
      <c r="G36" s="46"/>
      <c r="H36" s="33"/>
      <c r="I36" s="46"/>
      <c r="J36" s="47"/>
      <c r="K36" s="33"/>
      <c r="L36" s="32">
        <v>3012.6</v>
      </c>
      <c r="M36" s="32"/>
      <c r="N36" s="32"/>
      <c r="O36" s="32"/>
      <c r="P36" s="32"/>
      <c r="Q36" s="32"/>
      <c r="R36" s="35"/>
      <c r="S36" s="48" t="s">
        <v>56</v>
      </c>
      <c r="T36" s="38"/>
    </row>
    <row r="37" spans="1:20" s="45" customFormat="1" ht="69" customHeight="1" x14ac:dyDescent="0.35">
      <c r="A37" s="34">
        <f t="shared" si="1"/>
        <v>29</v>
      </c>
      <c r="B37" s="42" t="s">
        <v>37</v>
      </c>
      <c r="C37" s="46" t="s">
        <v>12</v>
      </c>
      <c r="D37" s="46" t="s">
        <v>13</v>
      </c>
      <c r="E37" s="33">
        <v>15</v>
      </c>
      <c r="F37" s="33">
        <v>17</v>
      </c>
      <c r="G37" s="46">
        <v>3</v>
      </c>
      <c r="H37" s="33"/>
      <c r="I37" s="46"/>
      <c r="J37" s="33"/>
      <c r="K37" s="33"/>
      <c r="L37" s="31">
        <v>96.2</v>
      </c>
      <c r="M37" s="31" t="s">
        <v>23</v>
      </c>
      <c r="N37" s="31"/>
      <c r="O37" s="31"/>
      <c r="P37" s="31"/>
      <c r="Q37" s="31"/>
      <c r="R37" s="35"/>
      <c r="S37" s="40" t="s">
        <v>55</v>
      </c>
      <c r="T37" s="38"/>
    </row>
    <row r="38" spans="1:20" s="45" customFormat="1" ht="33.6" x14ac:dyDescent="0.35">
      <c r="A38" s="34">
        <f t="shared" si="1"/>
        <v>30</v>
      </c>
      <c r="B38" s="42" t="s">
        <v>51</v>
      </c>
      <c r="C38" s="46" t="s">
        <v>12</v>
      </c>
      <c r="D38" s="46" t="s">
        <v>13</v>
      </c>
      <c r="E38" s="33" t="s">
        <v>23</v>
      </c>
      <c r="F38" s="33">
        <v>7</v>
      </c>
      <c r="G38" s="46" t="s">
        <v>23</v>
      </c>
      <c r="H38" s="33"/>
      <c r="I38" s="46"/>
      <c r="J38" s="33"/>
      <c r="K38" s="33"/>
      <c r="L38" s="31">
        <v>55.3</v>
      </c>
      <c r="M38" s="31">
        <v>1.7</v>
      </c>
      <c r="N38" s="31"/>
      <c r="O38" s="31"/>
      <c r="P38" s="31"/>
      <c r="Q38" s="31"/>
      <c r="R38" s="35"/>
      <c r="S38" s="40" t="s">
        <v>55</v>
      </c>
      <c r="T38" s="38"/>
    </row>
    <row r="39" spans="1:20" s="45" customFormat="1" ht="50.4" x14ac:dyDescent="0.35">
      <c r="A39" s="34">
        <f t="shared" si="1"/>
        <v>31</v>
      </c>
      <c r="B39" s="42" t="s">
        <v>33</v>
      </c>
      <c r="C39" s="46" t="s">
        <v>12</v>
      </c>
      <c r="D39" s="43" t="s">
        <v>63</v>
      </c>
      <c r="E39" s="33">
        <v>60</v>
      </c>
      <c r="F39" s="33">
        <v>223</v>
      </c>
      <c r="G39" s="46">
        <v>163</v>
      </c>
      <c r="H39" s="33"/>
      <c r="I39" s="46"/>
      <c r="J39" s="33"/>
      <c r="K39" s="33"/>
      <c r="L39" s="31">
        <v>8875.7000000000007</v>
      </c>
      <c r="M39" s="31" t="s">
        <v>23</v>
      </c>
      <c r="N39" s="31"/>
      <c r="O39" s="31"/>
      <c r="P39" s="31"/>
      <c r="Q39" s="31"/>
      <c r="R39" s="35"/>
      <c r="S39" s="40" t="s">
        <v>57</v>
      </c>
      <c r="T39" s="38"/>
    </row>
    <row r="40" spans="1:20" s="39" customFormat="1" ht="56.4" customHeight="1" x14ac:dyDescent="0.35">
      <c r="A40" s="34">
        <f t="shared" si="1"/>
        <v>32</v>
      </c>
      <c r="B40" s="36" t="s">
        <v>47</v>
      </c>
      <c r="C40" s="33" t="s">
        <v>12</v>
      </c>
      <c r="D40" s="33" t="s">
        <v>13</v>
      </c>
      <c r="E40" s="33">
        <v>1</v>
      </c>
      <c r="F40" s="33"/>
      <c r="G40" s="33"/>
      <c r="H40" s="33">
        <v>34</v>
      </c>
      <c r="I40" s="33">
        <v>33</v>
      </c>
      <c r="J40" s="33">
        <v>34</v>
      </c>
      <c r="K40" s="33">
        <v>33</v>
      </c>
      <c r="L40" s="31"/>
      <c r="M40" s="31"/>
      <c r="N40" s="31"/>
      <c r="O40" s="31" t="s">
        <v>23</v>
      </c>
      <c r="P40" s="31"/>
      <c r="Q40" s="31"/>
      <c r="R40" s="35"/>
      <c r="S40" s="36" t="s">
        <v>59</v>
      </c>
      <c r="T40" s="38"/>
    </row>
    <row r="41" spans="1:20" s="5" customFormat="1" ht="18.75" customHeight="1" x14ac:dyDescent="0.3">
      <c r="A41" s="59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60"/>
      <c r="N41" s="61"/>
      <c r="O41" s="61"/>
      <c r="P41" s="61"/>
      <c r="Q41" s="62"/>
      <c r="R41" s="62"/>
      <c r="S41" s="63"/>
      <c r="T41" s="64"/>
    </row>
    <row r="42" spans="1:20" s="5" customFormat="1" ht="66" customHeight="1" x14ac:dyDescent="0.35">
      <c r="A42" s="105" t="s">
        <v>82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66"/>
      <c r="M42" s="66"/>
      <c r="N42" s="65"/>
      <c r="O42" s="65"/>
      <c r="P42" s="65"/>
      <c r="Q42" s="106"/>
      <c r="R42" s="106"/>
      <c r="S42" s="106"/>
      <c r="T42" s="67"/>
    </row>
    <row r="43" spans="1:20" s="8" customFormat="1" ht="15.75" customHeight="1" x14ac:dyDescent="0.4">
      <c r="A43" s="68"/>
      <c r="B43" s="69"/>
      <c r="C43" s="70"/>
      <c r="D43" s="70"/>
      <c r="E43" s="25"/>
      <c r="F43" s="25"/>
      <c r="G43" s="9"/>
      <c r="H43" s="25"/>
      <c r="I43" s="25"/>
      <c r="J43" s="25"/>
      <c r="K43" s="25"/>
      <c r="L43" s="71"/>
      <c r="M43" s="71"/>
      <c r="N43" s="72"/>
      <c r="O43" s="72"/>
      <c r="P43" s="73"/>
      <c r="Q43" s="73"/>
      <c r="R43" s="74"/>
      <c r="S43" s="69"/>
      <c r="T43" s="70"/>
    </row>
    <row r="44" spans="1:20" s="8" customFormat="1" ht="24" customHeight="1" x14ac:dyDescent="0.3">
      <c r="A44" s="107"/>
      <c r="B44" s="107"/>
      <c r="C44" s="9"/>
      <c r="D44" s="9"/>
      <c r="E44" s="25"/>
      <c r="F44" s="25"/>
      <c r="G44" s="9"/>
      <c r="H44" s="25"/>
      <c r="I44" s="25"/>
      <c r="J44" s="25"/>
      <c r="K44" s="25"/>
      <c r="L44" s="6"/>
      <c r="M44" s="6"/>
      <c r="N44" s="25"/>
      <c r="O44" s="25"/>
      <c r="P44" s="26"/>
      <c r="Q44" s="26"/>
      <c r="R44" s="26"/>
      <c r="S44" s="27"/>
      <c r="T44" s="9"/>
    </row>
    <row r="45" spans="1:20" s="8" customFormat="1" ht="30" customHeight="1" x14ac:dyDescent="0.3">
      <c r="A45" s="27"/>
      <c r="B45" s="27"/>
      <c r="C45" s="9"/>
      <c r="D45" s="9"/>
      <c r="E45" s="21"/>
      <c r="F45" s="25"/>
      <c r="G45" s="9"/>
      <c r="H45" s="21"/>
      <c r="I45" s="25"/>
      <c r="J45" s="21"/>
      <c r="K45" s="21"/>
      <c r="L45" s="6"/>
      <c r="M45" s="6"/>
      <c r="N45" s="21"/>
      <c r="O45" s="25"/>
      <c r="P45" s="16"/>
      <c r="Q45" s="16"/>
      <c r="R45" s="26"/>
      <c r="S45" s="27"/>
      <c r="T45" s="9"/>
    </row>
    <row r="46" spans="1:20" s="5" customFormat="1" ht="30" customHeight="1" x14ac:dyDescent="0.3">
      <c r="A46" s="7"/>
      <c r="B46" s="11"/>
      <c r="C46" s="9"/>
      <c r="D46" s="9"/>
      <c r="E46" s="21"/>
      <c r="F46" s="19"/>
      <c r="G46" s="17"/>
      <c r="H46" s="21"/>
      <c r="I46" s="21"/>
      <c r="J46" s="21"/>
      <c r="K46" s="21"/>
      <c r="L46" s="23"/>
      <c r="M46" s="20"/>
      <c r="N46" s="21"/>
      <c r="O46" s="21"/>
      <c r="P46" s="16"/>
      <c r="Q46" s="16"/>
      <c r="R46" s="16"/>
      <c r="S46" s="13"/>
      <c r="T46" s="6"/>
    </row>
  </sheetData>
  <protectedRanges>
    <protectedRange sqref="Q6 F6:I6 K6:O6" name="Диапазон1_2_1"/>
    <protectedRange sqref="E29:E31 C29" name="Диапазон2_1_1_1_3"/>
    <protectedRange sqref="B21 B24:B28" name="Диапазон2_18_1_1_1_1"/>
    <protectedRange sqref="B29:B31" name="Диапазон2_1_1_1_1_1"/>
    <protectedRange sqref="D39 D33" name="Диапазон2_11_1_1"/>
    <protectedRange sqref="J6 P6" name="Диапазон1_2_1_3"/>
    <protectedRange sqref="F29:J31" name="Диапазон2_1_1_1_3_3"/>
    <protectedRange sqref="K29:K31" name="Диапазон2_2_4_1_4"/>
    <protectedRange sqref="I33 G33" name="Диапазон2_11_1_1_3"/>
    <protectedRange sqref="L29:Q31" name="Диапазон2_2_4_1_3_3"/>
    <protectedRange sqref="D11" name="Диапазон2_11_2_1"/>
    <protectedRange sqref="G11 I11" name="Диапазон2_11_2_3_1"/>
  </protectedRanges>
  <mergeCells count="17">
    <mergeCell ref="A42:K42"/>
    <mergeCell ref="Q42:S42"/>
    <mergeCell ref="A44:B44"/>
    <mergeCell ref="B41:L41"/>
    <mergeCell ref="A1:S1"/>
    <mergeCell ref="A2:S2"/>
    <mergeCell ref="A3:S3"/>
    <mergeCell ref="A4:S4"/>
    <mergeCell ref="A5:A6"/>
    <mergeCell ref="F5:K5"/>
    <mergeCell ref="L5:Q5"/>
    <mergeCell ref="R5:R8"/>
    <mergeCell ref="B5:B6"/>
    <mergeCell ref="C5:C6"/>
    <mergeCell ref="D5:D6"/>
    <mergeCell ref="E5:E6"/>
    <mergeCell ref="S5:S8"/>
  </mergeCells>
  <printOptions horizontalCentered="1"/>
  <pageMargins left="0" right="0" top="0" bottom="0" header="0" footer="0"/>
  <pageSetup paperSize="9" scale="45" orientation="landscape" r:id="rId1"/>
  <rowBreaks count="1" manualBreakCount="1">
    <brk id="2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Пользователь</cp:lastModifiedBy>
  <cp:lastPrinted>2021-09-16T14:09:49Z</cp:lastPrinted>
  <dcterms:created xsi:type="dcterms:W3CDTF">2019-08-14T05:59:47Z</dcterms:created>
  <dcterms:modified xsi:type="dcterms:W3CDTF">2021-09-27T08:59:23Z</dcterms:modified>
</cp:coreProperties>
</file>