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06 09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Лист1!$A$1:$T$51</definedName>
  </definedNames>
  <calcPr calcId="162913"/>
</workbook>
</file>

<file path=xl/calcChain.xml><?xml version="1.0" encoding="utf-8"?>
<calcChain xmlns="http://schemas.openxmlformats.org/spreadsheetml/2006/main">
  <c r="Q10" i="1" l="1"/>
  <c r="U11" i="1"/>
  <c r="P10" i="1"/>
  <c r="O10" i="1"/>
  <c r="P9" i="1"/>
  <c r="O9" i="1"/>
  <c r="J9" i="1"/>
  <c r="I9" i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B11" i="1"/>
  <c r="B8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A36" i="1" l="1"/>
  <c r="A35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<sst xmlns="http://schemas.openxmlformats.org/spreadsheetml/2006/main" count="179" uniqueCount="88">
  <si>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</si>
  <si>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</si>
  <si>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</si>
  <si>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</si>
  <si>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</si>
  <si>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</si>
  <si>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</si>
  <si>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</si>
  <si>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</si>
  <si>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</si>
  <si>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</si>
  <si>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</si>
  <si>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</si>
  <si>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</si>
  <si>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</si>
  <si>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</si>
  <si>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</si>
  <si>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</si>
  <si>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</si>
  <si>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</si>
  <si>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</si>
  <si>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</si>
  <si>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</si>
  <si>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</si>
  <si>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</si>
  <si>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</si>
  <si>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</si>
  <si>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</si>
  <si>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</si>
  <si>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</si>
  <si>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</si>
  <si>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</si>
  <si>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</si>
  <si>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</si>
  <si>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</si>
  <si>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</si>
  <si>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</si>
  <si>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</si>
  <si>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</si>
  <si>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</si>
  <si>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</si>
  <si>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</si>
  <si>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</si>
  <si>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</si>
  <si>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</si>
  <si>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</si>
  <si>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</si>
  <si>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</si>
  <si>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</si>
  <si>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</si>
  <si>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</si>
  <si>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</si>
  <si>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</si>
  <si>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</si>
  <si>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</si>
  <si>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</si>
  <si>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</si>
  <si>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</si>
  <si>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Комунальне підприємство електромереж зовнішнього освітлення «Міськсвітло» Прилуцької міської ради</t>
  </si>
  <si>
    <t>22819410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</si>
  <si>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</si>
  <si>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</si>
  <si>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</si>
  <si>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Комунальне підприємство «Благоустрій» Коропської селищної ради</t>
  </si>
  <si>
    <t>37106319</t>
  </si>
  <si>
    <t>Сільськогосподарське товариство з обмеженою відповідальністю "Україна"</t>
  </si>
  <si>
    <t>30875677</t>
  </si>
  <si>
    <t>Приватне акціонерне товариство«Ніжинський завод сільськогосподарського машинобудування»</t>
  </si>
  <si>
    <t>,</t>
  </si>
  <si>
    <t xml:space="preserve">Комунальне некомерційне підприємство "Семенівська міська лікарня" Семенівської міської ради </t>
  </si>
  <si>
    <t>02006509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</si>
  <si>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</si>
  <si>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</si>
  <si>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</si>
  <si>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</si>
  <si>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</si>
  <si>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Товариство з обмеженою відповідальністю "Фармацевтична фірма "Акбофарм"</t>
  </si>
  <si>
    <t xml:space="preserve"> 24836818</t>
  </si>
  <si>
    <t>Комунальне підприємство  "Прилукижитлобуд"</t>
  </si>
  <si>
    <t>34913333</t>
  </si>
  <si>
    <t xml:space="preserve"> 04412461</t>
  </si>
  <si>
    <t xml:space="preserve">Лосинівська селищна рада </t>
  </si>
  <si>
    <t>02006515</t>
  </si>
  <si>
    <t>Комунальне некомерційне підприємство "Сосницька лікарня" Сосницької селищної ради</t>
  </si>
  <si>
    <t>Комунальне некомерційне підприємство "Остерська міська лікарня" Остерської міської ради</t>
  </si>
  <si>
    <t>02006283</t>
  </si>
  <si>
    <t>Комунальне підприємство «Виробниче управління комунального господарства»</t>
  </si>
  <si>
    <t>у Чернігівській області станом на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</si>
</sst>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68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0" borderId="10" xfId="0" applyBorder="1"/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34" fillId="0" borderId="10" xfId="0" applyFont="1" applyFill="1" applyBorder="1" applyAlignment="1">
      <alignment horizontal="center" vertical="center" wrapText="1"/>
    </xf>
    <xf numFmtId="165" fontId="0" fillId="0" borderId="10" xfId="0" applyNumberFormat="1" applyFill="1" applyBorder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9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49" fontId="24" fillId="19" borderId="10" xfId="0" applyNumberFormat="1" applyFont="1" applyFill="1" applyBorder="1" applyAlignment="1" applyProtection="1">
      <alignment horizontal="left" vertical="center" wrapText="1"/>
    </xf>
    <xf numFmtId="0" fontId="22" fillId="19" borderId="10" xfId="36" applyFont="1" applyFill="1" applyBorder="1" applyAlignment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3" fillId="19" borderId="12" xfId="36" applyFont="1" applyFill="1" applyBorder="1" applyAlignment="1">
      <alignment horizontal="center" vertical="center" textRotation="90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2" xfId="36" applyFont="1" applyFill="1" applyBorder="1" applyAlignment="1">
      <alignment horizontal="center" vertical="center" wrapText="1"/>
    </xf>
    <xf numFmtId="0" fontId="22" fillId="18" borderId="13" xfId="36" applyFont="1" applyFill="1" applyBorder="1" applyAlignment="1">
      <alignment horizontal="center" vertical="center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4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1;&#1102;&#1076;&#1072;%20%20&#1041;&#1072;&#1090;&#1091;&#1088;&#1086;\&#1050;&#1054;&#1053;&#1058;&#1056;&#1054;&#1051;&#1030;\&#1065;&#1054;&#1058;&#1048;&#1046;&#1053;&#1045;&#1042;&#1030;\&#1065;&#1086;&#1090;&#1080;&#1078;&#1085;&#1077;&#1074;&#1072;%205225\&#1055;&#1088;&#1086;&#1075;&#1085;&#1086;&#1079;&#1080;\&#1051;&#1080;&#1087;&#1077;&#1085;&#1100;\&#1055;&#1088;&#1086;&#1075;&#1085;&#1086;&#1079;%20&#1076;&#1072;&#1085;&#1110;%20%2015%2007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гальна"/>
      <sheetName val="Ек.-акт."/>
      <sheetName val="С госп"/>
      <sheetName val="Пром"/>
      <sheetName val="Банкрути"/>
      <sheetName val="Призупин"/>
      <sheetName val="Черн"/>
      <sheetName val="Ніжин"/>
      <sheetName val="Н-Сівер"/>
      <sheetName val="Прилуки"/>
      <sheetName val="Корюк"/>
      <sheetName val="Ніж"/>
      <sheetName val="Н.-Сів"/>
      <sheetName val="Прил"/>
      <sheetName val="Чер"/>
    </sheetNames>
    <sheetDataSet>
      <sheetData sheetId="0" refreshError="1"/>
      <sheetData sheetId="1" refreshError="1"/>
      <sheetData sheetId="2">
        <row r="7">
          <cell r="D7">
            <v>10213.400000000001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showWhiteSpace="0" view="pageBreakPreview" zoomScale="88" zoomScaleNormal="84" zoomScaleSheetLayoutView="88" workbookViewId="0">
      <selection activeCell="Q26" sqref="Q26:Q51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7" customWidth="1"/>
    <col min="7" max="7" width="6.28515625" style="18" customWidth="1"/>
    <col min="8" max="8" width="7.42578125" style="18" customWidth="1"/>
    <col min="9" max="9" width="6.42578125" style="18" customWidth="1"/>
    <col min="10" max="10" width="7.42578125" style="18" customWidth="1"/>
    <col min="11" max="11" width="6.42578125" style="53" customWidth="1"/>
    <col min="12" max="12" width="7.42578125" style="53" customWidth="1"/>
    <col min="13" max="13" width="10.42578125" style="8" customWidth="1"/>
    <col min="14" max="14" width="9.140625" style="7" customWidth="1"/>
    <col min="15" max="15" width="10.42578125" style="8" customWidth="1"/>
    <col min="16" max="16" width="9.140625" style="7" customWidth="1"/>
    <col min="17" max="17" width="10.42578125" style="8" customWidth="1"/>
    <col min="18" max="19" width="9.140625" style="7" customWidth="1"/>
  </cols>
  <sheetData>
    <row r="1" spans="1:28" ht="10.5" customHeight="1" x14ac:dyDescent="0.25">
      <c r="A1" s="3"/>
      <c r="B1" s="3"/>
      <c r="C1" s="3"/>
      <c r="D1" s="3"/>
      <c r="E1" s="3"/>
      <c r="T1" s="3"/>
      <c r="U1" s="3"/>
      <c r="V1" s="3"/>
    </row>
    <row r="2" spans="1:28" ht="20.25" x14ac:dyDescent="0.3">
      <c r="A2" s="3"/>
      <c r="B2" s="3"/>
      <c r="C2" s="3"/>
      <c r="D2" s="3"/>
      <c r="E2" s="3"/>
      <c r="M2" s="9"/>
      <c r="O2" s="9"/>
      <c r="Q2" s="9"/>
      <c r="S2" s="13" t="s">
        <v>16</v>
      </c>
      <c r="T2" s="3"/>
      <c r="U2" s="3"/>
      <c r="V2" s="3"/>
    </row>
    <row r="3" spans="1:28" ht="22.5" x14ac:dyDescent="0.3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3"/>
      <c r="V3" s="3"/>
    </row>
    <row r="4" spans="1:28" ht="23.25" x14ac:dyDescent="0.3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8" ht="23.25" x14ac:dyDescent="0.35">
      <c r="A5" s="67" t="s">
        <v>87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8" ht="32.25" customHeight="1" x14ac:dyDescent="0.25">
      <c r="A6" s="57" t="s">
        <v>2</v>
      </c>
      <c r="B6" s="57" t="s">
        <v>3</v>
      </c>
      <c r="C6" s="58" t="s">
        <v>11</v>
      </c>
      <c r="D6" s="57" t="s">
        <v>4</v>
      </c>
      <c r="E6" s="57" t="s">
        <v>5</v>
      </c>
      <c r="F6" s="57" t="s">
        <v>6</v>
      </c>
      <c r="G6" s="60" t="s">
        <v>12</v>
      </c>
      <c r="H6" s="61"/>
      <c r="I6" s="61"/>
      <c r="J6" s="61"/>
      <c r="K6" s="61"/>
      <c r="L6" s="62"/>
      <c r="M6" s="63" t="s">
        <v>14</v>
      </c>
      <c r="N6" s="64"/>
      <c r="O6" s="64"/>
      <c r="P6" s="64"/>
      <c r="Q6" s="64"/>
      <c r="R6" s="65"/>
      <c r="S6" s="55" t="s">
        <v>7</v>
      </c>
      <c r="T6" s="55" t="s">
        <v>8</v>
      </c>
    </row>
    <row r="7" spans="1:28" ht="141" customHeight="1" x14ac:dyDescent="0.25">
      <c r="A7" s="57"/>
      <c r="B7" s="57"/>
      <c r="C7" s="59"/>
      <c r="D7" s="57"/>
      <c r="E7" s="57"/>
      <c r="F7" s="57"/>
      <c r="G7" s="19">
        <v>44197</v>
      </c>
      <c r="H7" s="19" t="s">
        <v>13</v>
      </c>
      <c r="I7" s="19">
        <v>44409</v>
      </c>
      <c r="J7" s="19" t="s">
        <v>13</v>
      </c>
      <c r="K7" s="15">
        <v>44445</v>
      </c>
      <c r="L7" s="15" t="s">
        <v>13</v>
      </c>
      <c r="M7" s="15">
        <v>44197</v>
      </c>
      <c r="N7" s="14" t="s">
        <v>15</v>
      </c>
      <c r="O7" s="15">
        <v>44409</v>
      </c>
      <c r="P7" s="14" t="s">
        <v>15</v>
      </c>
      <c r="Q7" s="15">
        <v>44445</v>
      </c>
      <c r="R7" s="14" t="s">
        <v>15</v>
      </c>
      <c r="S7" s="56"/>
      <c r="T7" s="56"/>
    </row>
    <row r="8" spans="1:28" x14ac:dyDescent="0.25">
      <c r="A8" s="1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8">
        <f t="shared" si="0"/>
        <v>6</v>
      </c>
      <c r="G8" s="20">
        <f>F8+1</f>
        <v>7</v>
      </c>
      <c r="H8" s="20">
        <f>G8+1</f>
        <v>8</v>
      </c>
      <c r="I8" s="20">
        <f>H8+1</f>
        <v>9</v>
      </c>
      <c r="J8" s="20">
        <f>I8+1</f>
        <v>10</v>
      </c>
      <c r="K8" s="10">
        <f t="shared" si="0"/>
        <v>11</v>
      </c>
      <c r="L8" s="10">
        <f t="shared" si="0"/>
        <v>12</v>
      </c>
      <c r="M8" s="10">
        <f>L8+1</f>
        <v>13</v>
      </c>
      <c r="N8" s="52">
        <f>M8+1</f>
        <v>14</v>
      </c>
      <c r="O8" s="10">
        <f>N8+1</f>
        <v>15</v>
      </c>
      <c r="P8" s="52">
        <f>O8+1</f>
        <v>16</v>
      </c>
      <c r="Q8" s="10">
        <f t="shared" si="0"/>
        <v>17</v>
      </c>
      <c r="R8" s="52">
        <f t="shared" si="0"/>
        <v>18</v>
      </c>
      <c r="S8" s="45">
        <f t="shared" si="0"/>
        <v>19</v>
      </c>
      <c r="T8" s="1">
        <f t="shared" si="0"/>
        <v>20</v>
      </c>
    </row>
    <row r="9" spans="1:28" ht="33" customHeight="1" x14ac:dyDescent="0.25">
      <c r="A9" s="1"/>
      <c r="B9" s="4" t="s">
        <v>9</v>
      </c>
      <c r="C9" s="4"/>
      <c r="D9" s="5"/>
      <c r="E9" s="5"/>
      <c r="F9" s="49"/>
      <c r="G9" s="21">
        <f>COUNTIF(G11:G53,"&gt;0")</f>
        <v>26</v>
      </c>
      <c r="H9" s="21">
        <f t="shared" ref="H9:R9" si="1">COUNTIF(H11:H53,"&gt;0")</f>
        <v>7</v>
      </c>
      <c r="I9" s="21">
        <f>COUNTIF(I11:I53,"&gt;0")</f>
        <v>18</v>
      </c>
      <c r="J9" s="21">
        <f>COUNTIF(J11:J53,"&gt;0")</f>
        <v>5</v>
      </c>
      <c r="K9" s="54">
        <f t="shared" si="1"/>
        <v>13</v>
      </c>
      <c r="L9" s="54">
        <f t="shared" si="1"/>
        <v>5</v>
      </c>
      <c r="M9" s="21">
        <f t="shared" si="1"/>
        <v>26</v>
      </c>
      <c r="N9" s="21">
        <f t="shared" si="1"/>
        <v>7</v>
      </c>
      <c r="O9" s="21">
        <f>COUNTIF(O11:O53,"&gt;0")</f>
        <v>19</v>
      </c>
      <c r="P9" s="21">
        <f>COUNTIF(P11:P53,"&gt;0")</f>
        <v>5</v>
      </c>
      <c r="Q9" s="21">
        <f t="shared" si="1"/>
        <v>13</v>
      </c>
      <c r="R9" s="21">
        <f t="shared" si="1"/>
        <v>5</v>
      </c>
      <c r="S9" s="16"/>
      <c r="T9" s="4"/>
    </row>
    <row r="10" spans="1:28" ht="21" customHeight="1" x14ac:dyDescent="0.25">
      <c r="A10" s="1"/>
      <c r="B10" s="4" t="s">
        <v>10</v>
      </c>
      <c r="C10" s="4"/>
      <c r="D10" s="5"/>
      <c r="E10" s="5"/>
      <c r="F10" s="50"/>
      <c r="G10" s="22"/>
      <c r="H10" s="22"/>
      <c r="I10" s="22"/>
      <c r="J10" s="22"/>
      <c r="K10" s="11"/>
      <c r="L10" s="11"/>
      <c r="M10" s="11">
        <f t="shared" ref="M10:R10" si="2">SUM(M11:M53)</f>
        <v>16242.999999999995</v>
      </c>
      <c r="N10" s="11">
        <f t="shared" si="2"/>
        <v>5811.8</v>
      </c>
      <c r="O10" s="11">
        <f t="shared" si="2"/>
        <v>12709.399999999998</v>
      </c>
      <c r="P10" s="11">
        <f t="shared" si="2"/>
        <v>2075.1</v>
      </c>
      <c r="Q10" s="11">
        <f t="shared" si="2"/>
        <v>10643.2</v>
      </c>
      <c r="R10" s="11">
        <f t="shared" si="2"/>
        <v>1968.1</v>
      </c>
      <c r="S10" s="17"/>
      <c r="T10" s="4"/>
    </row>
    <row r="11" spans="1:28" ht="44.25" customHeight="1" x14ac:dyDescent="0.25">
      <c r="A11" s="2">
        <v>1</v>
      </c>
      <c r="B11" s="24" t="s">
        <v>30</v>
      </c>
      <c r="C11" s="25" t="s">
        <v>27</v>
      </c>
      <c r="D11" s="25" t="s">
        <v>22</v>
      </c>
      <c r="E11" s="25" t="s">
        <v>23</v>
      </c>
      <c r="F11" s="51">
        <v>35</v>
      </c>
      <c r="G11" s="26">
        <v>68</v>
      </c>
      <c r="H11" s="26">
        <v>33</v>
      </c>
      <c r="I11" s="36">
        <v>68</v>
      </c>
      <c r="J11" s="36">
        <v>38</v>
      </c>
      <c r="K11" s="51">
        <v>68</v>
      </c>
      <c r="L11" s="51">
        <v>38</v>
      </c>
      <c r="M11" s="33">
        <v>2441.4</v>
      </c>
      <c r="N11" s="33">
        <v>755</v>
      </c>
      <c r="O11" s="33">
        <v>3148.3</v>
      </c>
      <c r="P11" s="33">
        <v>856</v>
      </c>
      <c r="Q11" s="33">
        <v>3300</v>
      </c>
      <c r="R11" s="33">
        <v>856</v>
      </c>
      <c r="S11" s="46">
        <v>24</v>
      </c>
      <c r="T11" s="27"/>
      <c r="U11" s="6">
        <f>Q10-'[1]Ек.-акт.'!$D$7</f>
        <v>429.79999999999927</v>
      </c>
      <c r="V11" s="6"/>
      <c r="W11" s="6"/>
      <c r="Z11" s="6"/>
      <c r="AB11" s="6">
        <f>Q11+Q12+Q13+Q14+Q15</f>
        <v>5593.9000000000005</v>
      </c>
    </row>
    <row r="12" spans="1:28" ht="31.5" customHeight="1" x14ac:dyDescent="0.25">
      <c r="A12" s="2">
        <f>A11+1</f>
        <v>2</v>
      </c>
      <c r="B12" s="24" t="s">
        <v>17</v>
      </c>
      <c r="C12" s="25">
        <v>2968220</v>
      </c>
      <c r="D12" s="25" t="s">
        <v>22</v>
      </c>
      <c r="E12" s="25" t="s">
        <v>23</v>
      </c>
      <c r="F12" s="42">
        <v>74</v>
      </c>
      <c r="G12" s="28">
        <v>69</v>
      </c>
      <c r="H12" s="28">
        <v>11</v>
      </c>
      <c r="I12" s="37">
        <v>70</v>
      </c>
      <c r="J12" s="37">
        <v>13</v>
      </c>
      <c r="K12" s="42">
        <v>26</v>
      </c>
      <c r="L12" s="42">
        <v>13</v>
      </c>
      <c r="M12" s="33">
        <v>1350.2</v>
      </c>
      <c r="N12" s="33">
        <v>366.9</v>
      </c>
      <c r="O12" s="33">
        <v>2235.8000000000002</v>
      </c>
      <c r="P12" s="33">
        <v>472.2</v>
      </c>
      <c r="Q12" s="33">
        <v>1814.6</v>
      </c>
      <c r="R12" s="33">
        <v>459.9</v>
      </c>
      <c r="S12" s="46">
        <v>42</v>
      </c>
      <c r="T12" s="27"/>
    </row>
    <row r="13" spans="1:28" ht="49.5" customHeight="1" x14ac:dyDescent="0.25">
      <c r="A13" s="2">
        <f t="shared" ref="A13:A51" si="3">A12+1</f>
        <v>3</v>
      </c>
      <c r="B13" s="24" t="s">
        <v>18</v>
      </c>
      <c r="C13" s="25" t="s">
        <v>26</v>
      </c>
      <c r="D13" s="25" t="s">
        <v>22</v>
      </c>
      <c r="E13" s="25" t="s">
        <v>23</v>
      </c>
      <c r="F13" s="42">
        <v>5</v>
      </c>
      <c r="G13" s="28">
        <v>65</v>
      </c>
      <c r="H13" s="28">
        <v>60</v>
      </c>
      <c r="I13" s="37">
        <v>0</v>
      </c>
      <c r="J13" s="37">
        <v>0</v>
      </c>
      <c r="K13" s="42">
        <v>0</v>
      </c>
      <c r="L13" s="42">
        <v>0</v>
      </c>
      <c r="M13" s="33">
        <v>3560.2</v>
      </c>
      <c r="N13" s="33">
        <v>2843</v>
      </c>
      <c r="O13" s="33">
        <v>0</v>
      </c>
      <c r="P13" s="33">
        <v>0</v>
      </c>
      <c r="Q13" s="33">
        <v>0</v>
      </c>
      <c r="R13" s="33">
        <v>0</v>
      </c>
      <c r="S13" s="46">
        <v>0</v>
      </c>
      <c r="T13" s="27"/>
      <c r="U13" s="6"/>
    </row>
    <row r="14" spans="1:28" ht="70.5" customHeight="1" x14ac:dyDescent="0.25">
      <c r="A14" s="2">
        <f t="shared" si="3"/>
        <v>4</v>
      </c>
      <c r="B14" s="24" t="s">
        <v>28</v>
      </c>
      <c r="C14" s="25" t="s">
        <v>29</v>
      </c>
      <c r="D14" s="25" t="s">
        <v>22</v>
      </c>
      <c r="E14" s="25" t="s">
        <v>23</v>
      </c>
      <c r="F14" s="42">
        <v>10</v>
      </c>
      <c r="G14" s="28">
        <v>13</v>
      </c>
      <c r="H14" s="28">
        <v>3</v>
      </c>
      <c r="I14" s="37">
        <v>0</v>
      </c>
      <c r="J14" s="37">
        <v>0</v>
      </c>
      <c r="K14" s="42">
        <v>0</v>
      </c>
      <c r="L14" s="42">
        <v>0</v>
      </c>
      <c r="M14" s="33">
        <v>564.6</v>
      </c>
      <c r="N14" s="33">
        <v>22.8</v>
      </c>
      <c r="O14" s="33">
        <v>0</v>
      </c>
      <c r="P14" s="33">
        <v>0</v>
      </c>
      <c r="Q14" s="33">
        <v>0</v>
      </c>
      <c r="R14" s="33">
        <v>0</v>
      </c>
      <c r="S14" s="46">
        <v>0</v>
      </c>
      <c r="T14" s="27"/>
      <c r="U14" s="6"/>
      <c r="Y14" s="6"/>
    </row>
    <row r="15" spans="1:28" ht="36.75" customHeight="1" x14ac:dyDescent="0.25">
      <c r="A15" s="2">
        <f t="shared" si="3"/>
        <v>5</v>
      </c>
      <c r="B15" s="24" t="s">
        <v>34</v>
      </c>
      <c r="C15" s="25" t="s">
        <v>35</v>
      </c>
      <c r="D15" s="25" t="s">
        <v>22</v>
      </c>
      <c r="E15" s="25" t="s">
        <v>23</v>
      </c>
      <c r="F15" s="42">
        <v>10</v>
      </c>
      <c r="G15" s="28">
        <v>4</v>
      </c>
      <c r="H15" s="28">
        <v>0</v>
      </c>
      <c r="I15" s="37">
        <v>9</v>
      </c>
      <c r="J15" s="37">
        <v>0</v>
      </c>
      <c r="K15" s="42">
        <v>9</v>
      </c>
      <c r="L15" s="42">
        <v>0</v>
      </c>
      <c r="M15" s="33">
        <v>182.8</v>
      </c>
      <c r="N15" s="33">
        <v>0</v>
      </c>
      <c r="O15" s="33">
        <v>430.7</v>
      </c>
      <c r="P15" s="33">
        <v>0</v>
      </c>
      <c r="Q15" s="33">
        <v>479.3</v>
      </c>
      <c r="R15" s="33">
        <v>0</v>
      </c>
      <c r="S15" s="46">
        <v>16</v>
      </c>
      <c r="T15" s="29"/>
    </row>
    <row r="16" spans="1:28" ht="83.25" customHeight="1" x14ac:dyDescent="0.25">
      <c r="A16" s="2">
        <f t="shared" si="3"/>
        <v>6</v>
      </c>
      <c r="B16" s="24" t="s">
        <v>73</v>
      </c>
      <c r="C16" s="25">
        <v>40197537</v>
      </c>
      <c r="D16" s="25" t="s">
        <v>24</v>
      </c>
      <c r="E16" s="25" t="s">
        <v>23</v>
      </c>
      <c r="F16" s="42">
        <v>39</v>
      </c>
      <c r="G16" s="28">
        <v>0</v>
      </c>
      <c r="H16" s="28">
        <v>0</v>
      </c>
      <c r="I16" s="37">
        <v>39</v>
      </c>
      <c r="J16" s="37">
        <v>0</v>
      </c>
      <c r="K16" s="42">
        <v>39</v>
      </c>
      <c r="L16" s="42">
        <v>0</v>
      </c>
      <c r="M16" s="33">
        <v>0</v>
      </c>
      <c r="N16" s="33">
        <v>0</v>
      </c>
      <c r="O16" s="33">
        <v>143.5</v>
      </c>
      <c r="P16" s="33">
        <v>0</v>
      </c>
      <c r="Q16" s="33">
        <v>296.5</v>
      </c>
      <c r="R16" s="33">
        <v>0</v>
      </c>
      <c r="S16" s="46">
        <v>2</v>
      </c>
      <c r="T16" s="29"/>
    </row>
    <row r="17" spans="1:23" ht="60.75" customHeight="1" x14ac:dyDescent="0.25">
      <c r="A17" s="2">
        <f t="shared" si="3"/>
        <v>7</v>
      </c>
      <c r="B17" s="24" t="s">
        <v>69</v>
      </c>
      <c r="C17" s="25" t="s">
        <v>70</v>
      </c>
      <c r="D17" s="25" t="s">
        <v>24</v>
      </c>
      <c r="E17" s="25" t="s">
        <v>23</v>
      </c>
      <c r="F17" s="42">
        <v>164</v>
      </c>
      <c r="G17" s="28">
        <v>0</v>
      </c>
      <c r="H17" s="28">
        <v>0</v>
      </c>
      <c r="I17" s="37">
        <v>157</v>
      </c>
      <c r="J17" s="37">
        <v>0</v>
      </c>
      <c r="K17" s="42">
        <v>0</v>
      </c>
      <c r="L17" s="42">
        <v>0</v>
      </c>
      <c r="M17" s="33">
        <v>0</v>
      </c>
      <c r="N17" s="33">
        <v>0</v>
      </c>
      <c r="O17" s="33">
        <v>783.2</v>
      </c>
      <c r="P17" s="33">
        <v>0</v>
      </c>
      <c r="Q17" s="33">
        <v>0</v>
      </c>
      <c r="R17" s="33">
        <v>0</v>
      </c>
      <c r="S17" s="46">
        <v>0</v>
      </c>
      <c r="T17" s="29"/>
    </row>
    <row r="18" spans="1:23" ht="66.75" customHeight="1" x14ac:dyDescent="0.25">
      <c r="A18" s="2">
        <f t="shared" si="3"/>
        <v>8</v>
      </c>
      <c r="B18" s="24" t="s">
        <v>71</v>
      </c>
      <c r="C18" s="25" t="s">
        <v>72</v>
      </c>
      <c r="D18" s="25" t="s">
        <v>24</v>
      </c>
      <c r="E18" s="25" t="s">
        <v>23</v>
      </c>
      <c r="F18" s="42">
        <v>84</v>
      </c>
      <c r="G18" s="28">
        <v>0</v>
      </c>
      <c r="H18" s="28">
        <v>0</v>
      </c>
      <c r="I18" s="37">
        <v>84</v>
      </c>
      <c r="J18" s="37">
        <v>0</v>
      </c>
      <c r="K18" s="42">
        <v>84</v>
      </c>
      <c r="L18" s="42">
        <v>0</v>
      </c>
      <c r="M18" s="33">
        <v>0</v>
      </c>
      <c r="N18" s="33">
        <v>0</v>
      </c>
      <c r="O18" s="33">
        <v>467.2</v>
      </c>
      <c r="P18" s="33">
        <v>0</v>
      </c>
      <c r="Q18" s="33">
        <v>575.70000000000005</v>
      </c>
      <c r="R18" s="33">
        <v>0</v>
      </c>
      <c r="S18" s="46">
        <v>2</v>
      </c>
      <c r="T18" s="29"/>
    </row>
    <row r="19" spans="1:23" ht="66.75" customHeight="1" x14ac:dyDescent="0.25">
      <c r="A19" s="2">
        <f t="shared" si="3"/>
        <v>9</v>
      </c>
      <c r="B19" s="24" t="s">
        <v>74</v>
      </c>
      <c r="C19" s="25" t="s">
        <v>75</v>
      </c>
      <c r="D19" s="25" t="s">
        <v>24</v>
      </c>
      <c r="E19" s="25" t="s">
        <v>23</v>
      </c>
      <c r="F19" s="42">
        <v>53</v>
      </c>
      <c r="G19" s="28">
        <v>0</v>
      </c>
      <c r="H19" s="28">
        <v>0</v>
      </c>
      <c r="I19" s="37">
        <v>53</v>
      </c>
      <c r="J19" s="37">
        <v>0</v>
      </c>
      <c r="K19" s="42">
        <v>43</v>
      </c>
      <c r="L19" s="42">
        <v>0</v>
      </c>
      <c r="M19" s="33">
        <v>0</v>
      </c>
      <c r="N19" s="33">
        <v>0</v>
      </c>
      <c r="O19" s="33">
        <v>260.39999999999998</v>
      </c>
      <c r="P19" s="33">
        <v>0</v>
      </c>
      <c r="Q19" s="33">
        <v>162.6</v>
      </c>
      <c r="R19" s="33">
        <v>0</v>
      </c>
      <c r="S19" s="46">
        <v>2</v>
      </c>
      <c r="T19" s="29"/>
    </row>
    <row r="20" spans="1:23" ht="66.75" customHeight="1" x14ac:dyDescent="0.25">
      <c r="A20" s="2">
        <f t="shared" si="3"/>
        <v>10</v>
      </c>
      <c r="B20" s="24" t="s">
        <v>83</v>
      </c>
      <c r="C20" s="25" t="s">
        <v>82</v>
      </c>
      <c r="D20" s="25" t="s">
        <v>24</v>
      </c>
      <c r="E20" s="25" t="s">
        <v>23</v>
      </c>
      <c r="F20" s="42">
        <v>150</v>
      </c>
      <c r="G20" s="28">
        <v>0</v>
      </c>
      <c r="H20" s="28">
        <v>0</v>
      </c>
      <c r="I20" s="37">
        <v>150</v>
      </c>
      <c r="J20" s="37">
        <v>0</v>
      </c>
      <c r="K20" s="42">
        <v>0</v>
      </c>
      <c r="L20" s="42">
        <v>0</v>
      </c>
      <c r="M20" s="33">
        <v>0</v>
      </c>
      <c r="N20" s="33">
        <v>0</v>
      </c>
      <c r="O20" s="33">
        <v>182.9</v>
      </c>
      <c r="P20" s="33">
        <v>0</v>
      </c>
      <c r="Q20" s="33">
        <v>0</v>
      </c>
      <c r="R20" s="33">
        <v>0</v>
      </c>
      <c r="S20" s="46">
        <v>0</v>
      </c>
      <c r="T20" s="29"/>
    </row>
    <row r="21" spans="1:23" ht="66.75" customHeight="1" x14ac:dyDescent="0.25">
      <c r="A21" s="2">
        <f t="shared" si="3"/>
        <v>11</v>
      </c>
      <c r="B21" s="24" t="s">
        <v>84</v>
      </c>
      <c r="C21" s="25" t="s">
        <v>85</v>
      </c>
      <c r="D21" s="25" t="s">
        <v>24</v>
      </c>
      <c r="E21" s="25" t="s">
        <v>23</v>
      </c>
      <c r="F21" s="42">
        <v>30</v>
      </c>
      <c r="G21" s="28">
        <v>0</v>
      </c>
      <c r="H21" s="28">
        <v>0</v>
      </c>
      <c r="I21" s="37">
        <v>12</v>
      </c>
      <c r="J21" s="37">
        <v>0</v>
      </c>
      <c r="K21" s="42">
        <v>0</v>
      </c>
      <c r="L21" s="42">
        <v>0</v>
      </c>
      <c r="M21" s="33">
        <v>0</v>
      </c>
      <c r="N21" s="33">
        <v>0</v>
      </c>
      <c r="O21" s="33">
        <v>129.19999999999999</v>
      </c>
      <c r="P21" s="33">
        <v>0</v>
      </c>
      <c r="Q21" s="33">
        <v>0</v>
      </c>
      <c r="R21" s="33">
        <v>0</v>
      </c>
      <c r="S21" s="46">
        <v>0</v>
      </c>
      <c r="T21" s="29"/>
    </row>
    <row r="22" spans="1:23" ht="57" customHeight="1" x14ac:dyDescent="0.25">
      <c r="A22" s="2">
        <f t="shared" si="3"/>
        <v>12</v>
      </c>
      <c r="B22" s="24" t="s">
        <v>86</v>
      </c>
      <c r="C22" s="25">
        <v>31818672</v>
      </c>
      <c r="D22" s="25" t="s">
        <v>24</v>
      </c>
      <c r="E22" s="25" t="s">
        <v>23</v>
      </c>
      <c r="F22" s="42">
        <v>200</v>
      </c>
      <c r="G22" s="28">
        <v>0</v>
      </c>
      <c r="H22" s="28">
        <v>0</v>
      </c>
      <c r="I22" s="37">
        <v>40</v>
      </c>
      <c r="J22" s="37">
        <v>0</v>
      </c>
      <c r="K22" s="42">
        <v>0</v>
      </c>
      <c r="L22" s="42">
        <v>0</v>
      </c>
      <c r="M22" s="33">
        <v>0</v>
      </c>
      <c r="N22" s="33">
        <v>0</v>
      </c>
      <c r="O22" s="33">
        <v>302</v>
      </c>
      <c r="P22" s="33">
        <v>0</v>
      </c>
      <c r="Q22" s="33">
        <v>0</v>
      </c>
      <c r="R22" s="33">
        <v>0</v>
      </c>
      <c r="S22" s="46">
        <v>1</v>
      </c>
      <c r="T22" s="29"/>
    </row>
    <row r="23" spans="1:23" ht="67.5" customHeight="1" x14ac:dyDescent="0.25">
      <c r="A23" s="2">
        <f t="shared" si="3"/>
        <v>13</v>
      </c>
      <c r="B23" s="24" t="s">
        <v>58</v>
      </c>
      <c r="C23" s="25" t="s">
        <v>59</v>
      </c>
      <c r="D23" s="25" t="s">
        <v>24</v>
      </c>
      <c r="E23" s="25" t="s">
        <v>23</v>
      </c>
      <c r="F23" s="42">
        <v>51</v>
      </c>
      <c r="G23" s="28">
        <v>0</v>
      </c>
      <c r="H23" s="28">
        <v>0</v>
      </c>
      <c r="I23" s="37">
        <v>26</v>
      </c>
      <c r="J23" s="37">
        <v>0</v>
      </c>
      <c r="K23" s="42">
        <v>0</v>
      </c>
      <c r="L23" s="42">
        <v>0</v>
      </c>
      <c r="M23" s="33">
        <v>0</v>
      </c>
      <c r="N23" s="33">
        <v>0</v>
      </c>
      <c r="O23" s="33">
        <v>206.9</v>
      </c>
      <c r="P23" s="33">
        <v>0</v>
      </c>
      <c r="Q23" s="33">
        <v>0</v>
      </c>
      <c r="R23" s="33">
        <v>0</v>
      </c>
      <c r="S23" s="46">
        <v>0</v>
      </c>
      <c r="T23" s="29"/>
      <c r="W23" s="6"/>
    </row>
    <row r="24" spans="1:23" ht="50.25" customHeight="1" x14ac:dyDescent="0.25">
      <c r="A24" s="2">
        <f t="shared" si="3"/>
        <v>14</v>
      </c>
      <c r="B24" s="24" t="s">
        <v>63</v>
      </c>
      <c r="C24" s="25" t="s">
        <v>64</v>
      </c>
      <c r="D24" s="25" t="s">
        <v>24</v>
      </c>
      <c r="E24" s="25" t="s">
        <v>23</v>
      </c>
      <c r="F24" s="42">
        <v>14</v>
      </c>
      <c r="G24" s="28">
        <v>0</v>
      </c>
      <c r="H24" s="28">
        <v>0</v>
      </c>
      <c r="I24" s="37">
        <v>14</v>
      </c>
      <c r="J24" s="37">
        <v>0</v>
      </c>
      <c r="K24" s="42">
        <v>12</v>
      </c>
      <c r="L24" s="42">
        <v>0</v>
      </c>
      <c r="M24" s="33">
        <v>0</v>
      </c>
      <c r="N24" s="33">
        <v>0</v>
      </c>
      <c r="O24" s="33">
        <v>61.1</v>
      </c>
      <c r="P24" s="33">
        <v>0</v>
      </c>
      <c r="Q24" s="33">
        <v>61.4</v>
      </c>
      <c r="R24" s="33">
        <v>0</v>
      </c>
      <c r="S24" s="46">
        <v>5</v>
      </c>
      <c r="T24" s="27"/>
      <c r="W24" s="6"/>
    </row>
    <row r="25" spans="1:23" ht="50.25" customHeight="1" x14ac:dyDescent="0.25">
      <c r="A25" s="2">
        <f t="shared" si="3"/>
        <v>15</v>
      </c>
      <c r="B25" s="24" t="s">
        <v>78</v>
      </c>
      <c r="C25" s="25" t="s">
        <v>79</v>
      </c>
      <c r="D25" s="25" t="s">
        <v>24</v>
      </c>
      <c r="E25" s="25" t="s">
        <v>23</v>
      </c>
      <c r="F25" s="42">
        <v>116</v>
      </c>
      <c r="G25" s="28">
        <v>0</v>
      </c>
      <c r="H25" s="28">
        <v>0</v>
      </c>
      <c r="I25" s="37">
        <v>21</v>
      </c>
      <c r="J25" s="37">
        <v>0</v>
      </c>
      <c r="K25" s="42">
        <v>27</v>
      </c>
      <c r="L25" s="42">
        <v>0</v>
      </c>
      <c r="M25" s="33">
        <v>0</v>
      </c>
      <c r="N25" s="33">
        <v>0</v>
      </c>
      <c r="O25" s="33">
        <v>179.4</v>
      </c>
      <c r="P25" s="33">
        <v>0</v>
      </c>
      <c r="Q25" s="33">
        <v>246.2</v>
      </c>
      <c r="R25" s="33">
        <v>0</v>
      </c>
      <c r="S25" s="46">
        <v>2</v>
      </c>
      <c r="T25" s="27"/>
      <c r="W25" s="6"/>
    </row>
    <row r="26" spans="1:23" ht="37.5" customHeight="1" x14ac:dyDescent="0.25">
      <c r="A26" s="2">
        <f t="shared" si="3"/>
        <v>16</v>
      </c>
      <c r="B26" s="24" t="s">
        <v>61</v>
      </c>
      <c r="C26" s="25">
        <v>14307392</v>
      </c>
      <c r="D26" s="25" t="s">
        <v>25</v>
      </c>
      <c r="E26" s="25" t="s">
        <v>23</v>
      </c>
      <c r="F26" s="41">
        <v>135</v>
      </c>
      <c r="G26" s="31">
        <v>243</v>
      </c>
      <c r="H26" s="31">
        <v>108</v>
      </c>
      <c r="I26" s="39">
        <v>297</v>
      </c>
      <c r="J26" s="39">
        <v>171</v>
      </c>
      <c r="K26" s="41">
        <v>297</v>
      </c>
      <c r="L26" s="41">
        <v>171</v>
      </c>
      <c r="M26" s="35">
        <v>3094.3</v>
      </c>
      <c r="N26" s="41">
        <v>1225.8</v>
      </c>
      <c r="O26" s="35">
        <v>1749.7</v>
      </c>
      <c r="P26" s="41">
        <v>563.29999999999995</v>
      </c>
      <c r="Q26" s="35">
        <v>1749.7</v>
      </c>
      <c r="R26" s="41">
        <v>563.29999999999995</v>
      </c>
      <c r="S26" s="46">
        <v>80</v>
      </c>
      <c r="T26" s="27"/>
    </row>
    <row r="27" spans="1:23" ht="47.25" customHeight="1" x14ac:dyDescent="0.25">
      <c r="A27" s="2">
        <f t="shared" si="3"/>
        <v>17</v>
      </c>
      <c r="B27" s="24" t="s">
        <v>19</v>
      </c>
      <c r="C27" s="25">
        <v>14251734</v>
      </c>
      <c r="D27" s="25" t="s">
        <v>25</v>
      </c>
      <c r="E27" s="25" t="s">
        <v>23</v>
      </c>
      <c r="F27" s="38">
        <v>9</v>
      </c>
      <c r="G27" s="32">
        <v>6</v>
      </c>
      <c r="H27" s="32">
        <v>0</v>
      </c>
      <c r="I27" s="40">
        <v>8</v>
      </c>
      <c r="J27" s="40">
        <v>1</v>
      </c>
      <c r="K27" s="38">
        <v>8</v>
      </c>
      <c r="L27" s="38">
        <v>1</v>
      </c>
      <c r="M27" s="34">
        <v>133.5</v>
      </c>
      <c r="N27" s="34">
        <v>0</v>
      </c>
      <c r="O27" s="34">
        <v>163.9</v>
      </c>
      <c r="P27" s="34">
        <v>46.1</v>
      </c>
      <c r="Q27" s="34">
        <v>217.6</v>
      </c>
      <c r="R27" s="34">
        <v>46.1</v>
      </c>
      <c r="S27" s="43">
        <v>40</v>
      </c>
      <c r="T27" s="27"/>
    </row>
    <row r="28" spans="1:23" ht="36" customHeight="1" x14ac:dyDescent="0.25">
      <c r="A28" s="2">
        <f t="shared" si="3"/>
        <v>18</v>
      </c>
      <c r="B28" s="24" t="s">
        <v>20</v>
      </c>
      <c r="C28" s="25">
        <v>36045989</v>
      </c>
      <c r="D28" s="25" t="s">
        <v>25</v>
      </c>
      <c r="E28" s="25" t="s">
        <v>23</v>
      </c>
      <c r="F28" s="38">
        <v>3</v>
      </c>
      <c r="G28" s="32">
        <v>16</v>
      </c>
      <c r="H28" s="32">
        <v>16</v>
      </c>
      <c r="I28" s="40">
        <v>0</v>
      </c>
      <c r="J28" s="40">
        <v>0</v>
      </c>
      <c r="K28" s="38">
        <v>0</v>
      </c>
      <c r="L28" s="38">
        <v>0</v>
      </c>
      <c r="M28" s="34">
        <v>311.3</v>
      </c>
      <c r="N28" s="34">
        <v>311.3</v>
      </c>
      <c r="O28" s="34">
        <v>0</v>
      </c>
      <c r="P28" s="34">
        <v>0</v>
      </c>
      <c r="Q28" s="34">
        <v>0</v>
      </c>
      <c r="R28" s="34">
        <v>0</v>
      </c>
      <c r="S28" s="43">
        <v>0</v>
      </c>
      <c r="T28" s="27"/>
    </row>
    <row r="29" spans="1:23" ht="51.75" customHeight="1" x14ac:dyDescent="0.25">
      <c r="A29" s="2">
        <f t="shared" si="3"/>
        <v>19</v>
      </c>
      <c r="B29" s="24" t="s">
        <v>21</v>
      </c>
      <c r="C29" s="25">
        <v>34002414</v>
      </c>
      <c r="D29" s="25" t="s">
        <v>25</v>
      </c>
      <c r="E29" s="25" t="s">
        <v>23</v>
      </c>
      <c r="F29" s="38">
        <v>2</v>
      </c>
      <c r="G29" s="32">
        <v>1</v>
      </c>
      <c r="H29" s="32">
        <v>0</v>
      </c>
      <c r="I29" s="40">
        <v>0</v>
      </c>
      <c r="J29" s="40">
        <v>0</v>
      </c>
      <c r="K29" s="38">
        <v>0</v>
      </c>
      <c r="L29" s="38">
        <v>0</v>
      </c>
      <c r="M29" s="34">
        <v>47.8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43">
        <v>0</v>
      </c>
      <c r="T29" s="27"/>
    </row>
    <row r="30" spans="1:23" ht="32.25" customHeight="1" x14ac:dyDescent="0.25">
      <c r="A30" s="2">
        <f t="shared" si="3"/>
        <v>20</v>
      </c>
      <c r="B30" s="24" t="s">
        <v>62</v>
      </c>
      <c r="C30" s="25" t="s">
        <v>33</v>
      </c>
      <c r="D30" s="25" t="s">
        <v>25</v>
      </c>
      <c r="E30" s="25" t="s">
        <v>23</v>
      </c>
      <c r="F30" s="38">
        <v>26</v>
      </c>
      <c r="G30" s="32">
        <v>0</v>
      </c>
      <c r="H30" s="32">
        <v>0</v>
      </c>
      <c r="I30" s="40">
        <v>0</v>
      </c>
      <c r="J30" s="40">
        <v>0</v>
      </c>
      <c r="K30" s="38">
        <v>0</v>
      </c>
      <c r="L30" s="38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43">
        <v>0</v>
      </c>
      <c r="T30" s="27"/>
    </row>
    <row r="31" spans="1:23" ht="33" customHeight="1" x14ac:dyDescent="0.25">
      <c r="A31" s="2">
        <f t="shared" si="3"/>
        <v>21</v>
      </c>
      <c r="B31" s="24" t="s">
        <v>31</v>
      </c>
      <c r="C31" s="25" t="s">
        <v>33</v>
      </c>
      <c r="D31" s="25" t="s">
        <v>25</v>
      </c>
      <c r="E31" s="25" t="s">
        <v>23</v>
      </c>
      <c r="F31" s="38">
        <v>19</v>
      </c>
      <c r="G31" s="32">
        <v>17</v>
      </c>
      <c r="H31" s="32">
        <v>0</v>
      </c>
      <c r="I31" s="40">
        <v>0</v>
      </c>
      <c r="J31" s="40">
        <v>0</v>
      </c>
      <c r="K31" s="38">
        <v>0</v>
      </c>
      <c r="L31" s="38">
        <v>0</v>
      </c>
      <c r="M31" s="34">
        <v>216.5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43">
        <v>0</v>
      </c>
      <c r="T31" s="27"/>
      <c r="U31" s="12"/>
    </row>
    <row r="32" spans="1:23" ht="27" customHeight="1" x14ac:dyDescent="0.25">
      <c r="A32" s="2">
        <f t="shared" si="3"/>
        <v>22</v>
      </c>
      <c r="B32" s="24" t="s">
        <v>32</v>
      </c>
      <c r="C32" s="25" t="s">
        <v>33</v>
      </c>
      <c r="D32" s="25" t="s">
        <v>25</v>
      </c>
      <c r="E32" s="25" t="s">
        <v>23</v>
      </c>
      <c r="F32" s="38">
        <v>6</v>
      </c>
      <c r="G32" s="32">
        <v>3</v>
      </c>
      <c r="H32" s="32">
        <v>0</v>
      </c>
      <c r="I32" s="40">
        <v>0</v>
      </c>
      <c r="J32" s="40">
        <v>0</v>
      </c>
      <c r="K32" s="38">
        <v>0</v>
      </c>
      <c r="L32" s="38">
        <v>0</v>
      </c>
      <c r="M32" s="34">
        <v>90.3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43">
        <v>0</v>
      </c>
      <c r="T32" s="27"/>
      <c r="U32" s="12"/>
    </row>
    <row r="33" spans="1:21" ht="33.75" customHeight="1" x14ac:dyDescent="0.25">
      <c r="A33" s="2">
        <f t="shared" si="3"/>
        <v>23</v>
      </c>
      <c r="B33" s="24" t="s">
        <v>45</v>
      </c>
      <c r="C33" s="25" t="s">
        <v>33</v>
      </c>
      <c r="D33" s="25" t="s">
        <v>25</v>
      </c>
      <c r="E33" s="25" t="s">
        <v>23</v>
      </c>
      <c r="F33" s="38">
        <v>6</v>
      </c>
      <c r="G33" s="32">
        <v>6</v>
      </c>
      <c r="H33" s="32">
        <v>0</v>
      </c>
      <c r="I33" s="40">
        <v>0</v>
      </c>
      <c r="J33" s="40">
        <v>0</v>
      </c>
      <c r="K33" s="38">
        <v>0</v>
      </c>
      <c r="L33" s="38">
        <v>0</v>
      </c>
      <c r="M33" s="34">
        <v>24.5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43">
        <v>0</v>
      </c>
      <c r="T33" s="27"/>
      <c r="U33" s="12"/>
    </row>
    <row r="34" spans="1:21" ht="25.5" customHeight="1" x14ac:dyDescent="0.25">
      <c r="A34" s="2">
        <f>A33+1</f>
        <v>24</v>
      </c>
      <c r="B34" s="24" t="s">
        <v>46</v>
      </c>
      <c r="C34" s="25" t="s">
        <v>60</v>
      </c>
      <c r="D34" s="25" t="s">
        <v>25</v>
      </c>
      <c r="E34" s="25" t="s">
        <v>23</v>
      </c>
      <c r="F34" s="38">
        <v>53</v>
      </c>
      <c r="G34" s="32">
        <v>11</v>
      </c>
      <c r="H34" s="32">
        <v>0</v>
      </c>
      <c r="I34" s="40">
        <v>0</v>
      </c>
      <c r="J34" s="40">
        <v>0</v>
      </c>
      <c r="K34" s="38">
        <v>0</v>
      </c>
      <c r="L34" s="38">
        <v>0</v>
      </c>
      <c r="M34" s="34">
        <v>98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43">
        <v>0</v>
      </c>
      <c r="T34" s="27"/>
    </row>
    <row r="35" spans="1:21" ht="37.5" customHeight="1" x14ac:dyDescent="0.25">
      <c r="A35" s="2">
        <f>A34+1</f>
        <v>25</v>
      </c>
      <c r="B35" s="24" t="s">
        <v>47</v>
      </c>
      <c r="C35" s="25" t="s">
        <v>60</v>
      </c>
      <c r="D35" s="25" t="s">
        <v>25</v>
      </c>
      <c r="E35" s="25" t="s">
        <v>23</v>
      </c>
      <c r="F35" s="38">
        <v>5</v>
      </c>
      <c r="G35" s="32">
        <v>5</v>
      </c>
      <c r="H35" s="32">
        <v>0</v>
      </c>
      <c r="I35" s="40">
        <v>0</v>
      </c>
      <c r="J35" s="40">
        <v>0</v>
      </c>
      <c r="K35" s="38">
        <v>0</v>
      </c>
      <c r="L35" s="38">
        <v>0</v>
      </c>
      <c r="M35" s="34">
        <v>22.8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43">
        <v>0</v>
      </c>
      <c r="T35" s="27"/>
    </row>
    <row r="36" spans="1:21" ht="37.15" customHeight="1" x14ac:dyDescent="0.25">
      <c r="A36" s="2">
        <f>A34+1</f>
        <v>25</v>
      </c>
      <c r="B36" s="24" t="s">
        <v>41</v>
      </c>
      <c r="C36" s="25" t="s">
        <v>60</v>
      </c>
      <c r="D36" s="25" t="s">
        <v>25</v>
      </c>
      <c r="E36" s="25" t="s">
        <v>23</v>
      </c>
      <c r="F36" s="38">
        <v>9</v>
      </c>
      <c r="G36" s="32">
        <v>9</v>
      </c>
      <c r="H36" s="32">
        <v>0</v>
      </c>
      <c r="I36" s="40">
        <v>0</v>
      </c>
      <c r="J36" s="40">
        <v>0</v>
      </c>
      <c r="K36" s="38">
        <v>0</v>
      </c>
      <c r="L36" s="38">
        <v>0</v>
      </c>
      <c r="M36" s="34">
        <v>52.5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43">
        <v>0</v>
      </c>
      <c r="T36" s="27"/>
      <c r="U36" s="12"/>
    </row>
    <row r="37" spans="1:21" ht="39.75" customHeight="1" x14ac:dyDescent="0.25">
      <c r="A37" s="2">
        <f>A35+1</f>
        <v>26</v>
      </c>
      <c r="B37" s="24" t="s">
        <v>38</v>
      </c>
      <c r="C37" s="25" t="s">
        <v>60</v>
      </c>
      <c r="D37" s="25" t="s">
        <v>25</v>
      </c>
      <c r="E37" s="25" t="s">
        <v>23</v>
      </c>
      <c r="F37" s="38">
        <v>21</v>
      </c>
      <c r="G37" s="32">
        <v>21</v>
      </c>
      <c r="H37" s="32">
        <v>0</v>
      </c>
      <c r="I37" s="40">
        <v>0</v>
      </c>
      <c r="J37" s="40">
        <v>0</v>
      </c>
      <c r="K37" s="38">
        <v>0</v>
      </c>
      <c r="L37" s="38">
        <v>0</v>
      </c>
      <c r="M37" s="34">
        <v>129.30000000000001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43">
        <v>0</v>
      </c>
      <c r="T37" s="27"/>
      <c r="U37" s="12"/>
    </row>
    <row r="38" spans="1:21" ht="29.25" customHeight="1" x14ac:dyDescent="0.25">
      <c r="A38" s="2">
        <f t="shared" si="3"/>
        <v>27</v>
      </c>
      <c r="B38" s="24" t="s">
        <v>42</v>
      </c>
      <c r="C38" s="25" t="s">
        <v>44</v>
      </c>
      <c r="D38" s="25" t="s">
        <v>25</v>
      </c>
      <c r="E38" s="25" t="s">
        <v>23</v>
      </c>
      <c r="F38" s="38">
        <v>14</v>
      </c>
      <c r="G38" s="32">
        <v>16</v>
      </c>
      <c r="H38" s="32">
        <v>0</v>
      </c>
      <c r="I38" s="40">
        <v>0</v>
      </c>
      <c r="J38" s="40">
        <v>0</v>
      </c>
      <c r="K38" s="38">
        <v>0</v>
      </c>
      <c r="L38" s="38">
        <v>0</v>
      </c>
      <c r="M38" s="34">
        <v>89.4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43">
        <v>0</v>
      </c>
      <c r="T38" s="27"/>
      <c r="U38" s="12"/>
    </row>
    <row r="39" spans="1:21" ht="33" customHeight="1" x14ac:dyDescent="0.25">
      <c r="A39" s="2">
        <f t="shared" si="3"/>
        <v>28</v>
      </c>
      <c r="B39" s="24" t="s">
        <v>43</v>
      </c>
      <c r="C39" s="25" t="s">
        <v>44</v>
      </c>
      <c r="D39" s="25" t="s">
        <v>25</v>
      </c>
      <c r="E39" s="25" t="s">
        <v>23</v>
      </c>
      <c r="F39" s="38">
        <v>36</v>
      </c>
      <c r="G39" s="32">
        <v>38</v>
      </c>
      <c r="H39" s="32">
        <v>0</v>
      </c>
      <c r="I39" s="40">
        <v>0</v>
      </c>
      <c r="J39" s="40">
        <v>0</v>
      </c>
      <c r="K39" s="38">
        <v>0</v>
      </c>
      <c r="L39" s="38">
        <v>0</v>
      </c>
      <c r="M39" s="34">
        <v>98.8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43">
        <v>0</v>
      </c>
      <c r="T39" s="27"/>
      <c r="U39" s="12"/>
    </row>
    <row r="40" spans="1:21" ht="66.75" customHeight="1" x14ac:dyDescent="0.25">
      <c r="A40" s="2">
        <f t="shared" si="3"/>
        <v>29</v>
      </c>
      <c r="B40" s="24" t="s">
        <v>67</v>
      </c>
      <c r="C40" s="25">
        <v>14311643</v>
      </c>
      <c r="D40" s="25" t="s">
        <v>25</v>
      </c>
      <c r="E40" s="25" t="s">
        <v>23</v>
      </c>
      <c r="F40" s="38">
        <v>152</v>
      </c>
      <c r="G40" s="32">
        <v>148</v>
      </c>
      <c r="H40" s="32">
        <v>0</v>
      </c>
      <c r="I40" s="40">
        <v>134</v>
      </c>
      <c r="J40" s="40">
        <v>0</v>
      </c>
      <c r="K40" s="38">
        <v>134</v>
      </c>
      <c r="L40" s="38">
        <v>0</v>
      </c>
      <c r="M40" s="34">
        <v>1055.2</v>
      </c>
      <c r="N40" s="34">
        <v>0</v>
      </c>
      <c r="O40" s="34">
        <v>1082.5999999999999</v>
      </c>
      <c r="P40" s="34">
        <v>0</v>
      </c>
      <c r="Q40" s="34">
        <v>1228</v>
      </c>
      <c r="R40" s="34">
        <v>0</v>
      </c>
      <c r="S40" s="43">
        <v>9</v>
      </c>
      <c r="T40" s="27"/>
    </row>
    <row r="41" spans="1:21" ht="36.75" customHeight="1" x14ac:dyDescent="0.25">
      <c r="A41" s="2">
        <f t="shared" si="3"/>
        <v>30</v>
      </c>
      <c r="B41" s="24" t="s">
        <v>39</v>
      </c>
      <c r="C41" s="25" t="s">
        <v>40</v>
      </c>
      <c r="D41" s="25" t="s">
        <v>25</v>
      </c>
      <c r="E41" s="25" t="s">
        <v>23</v>
      </c>
      <c r="F41" s="38">
        <v>87</v>
      </c>
      <c r="G41" s="32">
        <v>100</v>
      </c>
      <c r="H41" s="32">
        <v>0</v>
      </c>
      <c r="I41" s="40">
        <v>0</v>
      </c>
      <c r="J41" s="40">
        <v>0</v>
      </c>
      <c r="K41" s="38">
        <v>0</v>
      </c>
      <c r="L41" s="38">
        <v>0</v>
      </c>
      <c r="M41" s="34">
        <v>580.20000000000005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43">
        <v>0</v>
      </c>
      <c r="T41" s="27"/>
    </row>
    <row r="42" spans="1:21" ht="68.25" customHeight="1" x14ac:dyDescent="0.25">
      <c r="A42" s="2">
        <f t="shared" si="3"/>
        <v>31</v>
      </c>
      <c r="B42" s="24" t="s">
        <v>48</v>
      </c>
      <c r="C42" s="25" t="s">
        <v>55</v>
      </c>
      <c r="D42" s="25" t="s">
        <v>25</v>
      </c>
      <c r="E42" s="25" t="s">
        <v>23</v>
      </c>
      <c r="F42" s="38">
        <v>24</v>
      </c>
      <c r="G42" s="32">
        <v>39</v>
      </c>
      <c r="H42" s="32">
        <v>15</v>
      </c>
      <c r="I42" s="40">
        <v>0</v>
      </c>
      <c r="J42" s="40">
        <v>0</v>
      </c>
      <c r="K42" s="38">
        <v>0</v>
      </c>
      <c r="L42" s="38">
        <v>0</v>
      </c>
      <c r="M42" s="34">
        <v>1343.2</v>
      </c>
      <c r="N42" s="34">
        <v>287</v>
      </c>
      <c r="O42" s="34">
        <v>0</v>
      </c>
      <c r="P42" s="34">
        <v>0</v>
      </c>
      <c r="Q42" s="34">
        <v>0</v>
      </c>
      <c r="R42" s="34">
        <v>0</v>
      </c>
      <c r="S42" s="43">
        <v>0</v>
      </c>
      <c r="T42" s="27"/>
    </row>
    <row r="43" spans="1:21" ht="29.25" customHeight="1" x14ac:dyDescent="0.25">
      <c r="A43" s="2">
        <f t="shared" si="3"/>
        <v>32</v>
      </c>
      <c r="B43" s="24" t="s">
        <v>49</v>
      </c>
      <c r="C43" s="25" t="s">
        <v>54</v>
      </c>
      <c r="D43" s="25" t="s">
        <v>25</v>
      </c>
      <c r="E43" s="25" t="s">
        <v>23</v>
      </c>
      <c r="F43" s="38">
        <v>2</v>
      </c>
      <c r="G43" s="32">
        <v>2</v>
      </c>
      <c r="H43" s="32">
        <v>0</v>
      </c>
      <c r="I43" s="40">
        <v>0</v>
      </c>
      <c r="J43" s="40">
        <v>0</v>
      </c>
      <c r="K43" s="38">
        <v>0</v>
      </c>
      <c r="L43" s="38">
        <v>0</v>
      </c>
      <c r="M43" s="34">
        <v>23.4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43">
        <v>0</v>
      </c>
      <c r="T43" s="27"/>
    </row>
    <row r="44" spans="1:21" ht="37.5" customHeight="1" x14ac:dyDescent="0.25">
      <c r="A44" s="2">
        <f t="shared" si="3"/>
        <v>33</v>
      </c>
      <c r="B44" s="24" t="s">
        <v>50</v>
      </c>
      <c r="C44" s="25" t="s">
        <v>54</v>
      </c>
      <c r="D44" s="25" t="s">
        <v>25</v>
      </c>
      <c r="E44" s="25" t="s">
        <v>23</v>
      </c>
      <c r="F44" s="38">
        <v>6</v>
      </c>
      <c r="G44" s="32">
        <v>6</v>
      </c>
      <c r="H44" s="32">
        <v>0</v>
      </c>
      <c r="I44" s="40">
        <v>0</v>
      </c>
      <c r="J44" s="40">
        <v>0</v>
      </c>
      <c r="K44" s="38">
        <v>0</v>
      </c>
      <c r="L44" s="38">
        <v>0</v>
      </c>
      <c r="M44" s="34">
        <v>15.8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43">
        <v>0</v>
      </c>
      <c r="T44" s="27"/>
    </row>
    <row r="45" spans="1:21" ht="28.5" customHeight="1" x14ac:dyDescent="0.25">
      <c r="A45" s="2">
        <f t="shared" si="3"/>
        <v>34</v>
      </c>
      <c r="B45" s="24" t="s">
        <v>51</v>
      </c>
      <c r="C45" s="25" t="s">
        <v>54</v>
      </c>
      <c r="D45" s="25" t="s">
        <v>25</v>
      </c>
      <c r="E45" s="25" t="s">
        <v>23</v>
      </c>
      <c r="F45" s="38">
        <v>3</v>
      </c>
      <c r="G45" s="32">
        <v>3</v>
      </c>
      <c r="H45" s="32">
        <v>0</v>
      </c>
      <c r="I45" s="40">
        <v>0</v>
      </c>
      <c r="J45" s="40">
        <v>0</v>
      </c>
      <c r="K45" s="38">
        <v>0</v>
      </c>
      <c r="L45" s="38">
        <v>0</v>
      </c>
      <c r="M45" s="34">
        <v>9.8000000000000007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43">
        <v>0</v>
      </c>
      <c r="T45" s="27"/>
    </row>
    <row r="46" spans="1:21" ht="28.5" customHeight="1" x14ac:dyDescent="0.25">
      <c r="A46" s="2">
        <f t="shared" si="3"/>
        <v>35</v>
      </c>
      <c r="B46" s="24" t="s">
        <v>52</v>
      </c>
      <c r="C46" s="25" t="s">
        <v>53</v>
      </c>
      <c r="D46" s="25" t="s">
        <v>25</v>
      </c>
      <c r="E46" s="25" t="s">
        <v>23</v>
      </c>
      <c r="F46" s="38">
        <v>2</v>
      </c>
      <c r="G46" s="32">
        <v>2</v>
      </c>
      <c r="H46" s="32">
        <v>0</v>
      </c>
      <c r="I46" s="40">
        <v>0</v>
      </c>
      <c r="J46" s="40">
        <v>0</v>
      </c>
      <c r="K46" s="38">
        <v>0</v>
      </c>
      <c r="L46" s="38">
        <v>0</v>
      </c>
      <c r="M46" s="34">
        <v>54.3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43">
        <v>0</v>
      </c>
      <c r="T46" s="27"/>
    </row>
    <row r="47" spans="1:21" ht="41.25" customHeight="1" x14ac:dyDescent="0.25">
      <c r="A47" s="2">
        <f t="shared" si="3"/>
        <v>36</v>
      </c>
      <c r="B47" s="24" t="s">
        <v>36</v>
      </c>
      <c r="C47" s="25" t="s">
        <v>37</v>
      </c>
      <c r="D47" s="25" t="s">
        <v>25</v>
      </c>
      <c r="E47" s="25" t="s">
        <v>23</v>
      </c>
      <c r="F47" s="38">
        <v>143</v>
      </c>
      <c r="G47" s="32">
        <v>69</v>
      </c>
      <c r="H47" s="32">
        <v>0</v>
      </c>
      <c r="I47" s="40">
        <v>0</v>
      </c>
      <c r="J47" s="40">
        <v>0</v>
      </c>
      <c r="K47" s="38">
        <v>0</v>
      </c>
      <c r="L47" s="38">
        <v>0</v>
      </c>
      <c r="M47" s="34">
        <v>652.9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43">
        <v>0</v>
      </c>
      <c r="T47" s="27"/>
    </row>
    <row r="48" spans="1:21" ht="32.25" customHeight="1" x14ac:dyDescent="0.25">
      <c r="A48" s="2">
        <f t="shared" si="3"/>
        <v>37</v>
      </c>
      <c r="B48" s="24" t="s">
        <v>56</v>
      </c>
      <c r="C48" s="25" t="s">
        <v>57</v>
      </c>
      <c r="D48" s="25" t="s">
        <v>25</v>
      </c>
      <c r="E48" s="25" t="s">
        <v>23</v>
      </c>
      <c r="F48" s="38">
        <v>19</v>
      </c>
      <c r="G48" s="30">
        <v>0</v>
      </c>
      <c r="H48" s="30">
        <v>0</v>
      </c>
      <c r="I48" s="38">
        <v>28</v>
      </c>
      <c r="J48" s="38">
        <v>14</v>
      </c>
      <c r="K48" s="38">
        <v>32</v>
      </c>
      <c r="L48" s="38">
        <v>13</v>
      </c>
      <c r="M48" s="34">
        <v>0</v>
      </c>
      <c r="N48" s="34">
        <v>0</v>
      </c>
      <c r="O48" s="34">
        <v>350.4</v>
      </c>
      <c r="P48" s="34">
        <v>137.5</v>
      </c>
      <c r="Q48" s="34">
        <v>324</v>
      </c>
      <c r="R48" s="34">
        <v>42.8</v>
      </c>
      <c r="S48" s="44">
        <v>7</v>
      </c>
      <c r="T48" s="27"/>
    </row>
    <row r="49" spans="1:20" ht="36" customHeight="1" x14ac:dyDescent="0.25">
      <c r="A49" s="2">
        <f t="shared" si="3"/>
        <v>38</v>
      </c>
      <c r="B49" s="24" t="s">
        <v>81</v>
      </c>
      <c r="C49" s="47" t="s">
        <v>80</v>
      </c>
      <c r="D49" s="47" t="s">
        <v>25</v>
      </c>
      <c r="E49" s="47" t="s">
        <v>23</v>
      </c>
      <c r="F49" s="38">
        <v>35</v>
      </c>
      <c r="G49" s="30">
        <v>0</v>
      </c>
      <c r="H49" s="30">
        <v>0</v>
      </c>
      <c r="I49" s="38">
        <v>0</v>
      </c>
      <c r="J49" s="38">
        <v>0</v>
      </c>
      <c r="K49" s="38">
        <v>0</v>
      </c>
      <c r="L49" s="38">
        <v>0</v>
      </c>
      <c r="M49" s="34">
        <v>0</v>
      </c>
      <c r="N49" s="34">
        <v>0</v>
      </c>
      <c r="O49" s="34">
        <v>701.8</v>
      </c>
      <c r="P49" s="34">
        <v>0</v>
      </c>
      <c r="Q49" s="34">
        <v>0</v>
      </c>
      <c r="R49" s="34">
        <v>0</v>
      </c>
      <c r="S49" s="44">
        <v>1</v>
      </c>
      <c r="T49" s="27"/>
    </row>
    <row r="50" spans="1:20" ht="58.5" customHeight="1" x14ac:dyDescent="0.25">
      <c r="A50" s="2">
        <f t="shared" si="3"/>
        <v>39</v>
      </c>
      <c r="B50" s="24" t="s">
        <v>76</v>
      </c>
      <c r="C50" s="47" t="s">
        <v>77</v>
      </c>
      <c r="D50" s="47" t="s">
        <v>25</v>
      </c>
      <c r="E50" s="47" t="s">
        <v>23</v>
      </c>
      <c r="F50" s="38">
        <v>8</v>
      </c>
      <c r="G50" s="30">
        <v>0</v>
      </c>
      <c r="H50" s="30">
        <v>0</v>
      </c>
      <c r="I50" s="38">
        <v>0</v>
      </c>
      <c r="J50" s="38">
        <v>0</v>
      </c>
      <c r="K50" s="38">
        <v>0</v>
      </c>
      <c r="L50" s="38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44">
        <v>0</v>
      </c>
      <c r="T50" s="27"/>
    </row>
    <row r="51" spans="1:20" ht="57" customHeight="1" x14ac:dyDescent="0.25">
      <c r="A51" s="2">
        <f t="shared" si="3"/>
        <v>40</v>
      </c>
      <c r="B51" s="24" t="s">
        <v>65</v>
      </c>
      <c r="C51" s="25" t="s">
        <v>66</v>
      </c>
      <c r="D51" s="25" t="s">
        <v>25</v>
      </c>
      <c r="E51" s="25" t="s">
        <v>23</v>
      </c>
      <c r="F51" s="38">
        <v>16</v>
      </c>
      <c r="G51" s="30">
        <v>0</v>
      </c>
      <c r="H51" s="30">
        <v>0</v>
      </c>
      <c r="I51" s="38">
        <v>16</v>
      </c>
      <c r="J51" s="38">
        <v>0</v>
      </c>
      <c r="K51" s="38">
        <v>16</v>
      </c>
      <c r="L51" s="38">
        <v>0</v>
      </c>
      <c r="M51" s="34">
        <v>0</v>
      </c>
      <c r="N51" s="34">
        <v>0</v>
      </c>
      <c r="O51" s="34">
        <v>130.4</v>
      </c>
      <c r="P51" s="34">
        <v>0</v>
      </c>
      <c r="Q51" s="34">
        <v>187.6</v>
      </c>
      <c r="R51" s="34">
        <v>0</v>
      </c>
      <c r="S51" s="44">
        <v>3</v>
      </c>
      <c r="T51" s="27"/>
    </row>
    <row r="52" spans="1:20" x14ac:dyDescent="0.25">
      <c r="S52" s="7" t="s">
        <v>68</v>
      </c>
    </row>
    <row r="53" spans="1:20" x14ac:dyDescent="0.25">
      <c r="M53" s="23"/>
      <c r="O53" s="23"/>
      <c r="Q53" s="23"/>
    </row>
    <row r="54" spans="1:20" x14ac:dyDescent="0.25">
      <c r="Q54" s="23"/>
    </row>
  </sheetData>
  <protectedRanges>
    <protectedRange sqref="B11 B13:B26" name="Диапазон2_1_1_2"/>
    <protectedRange sqref="F11" name="Диапазон2_18_1_1_1_2"/>
    <protectedRange sqref="F12:F25" name="Диапазон2_19_1_1_2"/>
    <protectedRange sqref="F40 F27:F35 F47:F51" name="Диапазон2_1_1_2_1_2"/>
    <protectedRange sqref="S11:S26" name="Диапазон2_2_2_2"/>
    <protectedRange sqref="S27:S40 S47:S51" name="Диапазон2_2"/>
    <protectedRange sqref="F41:F46" name="Диапазон2_1_1_2_1_2_1"/>
    <protectedRange sqref="S41:S46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" bottom="0.18" header="0.23" footer="0.25"/>
  <pageSetup paperSize="9" scale="67" orientation="landscape" r:id="rId1"/>
  <rowBreaks count="2" manualBreakCount="2">
    <brk id="19" max="19" man="1"/>
    <brk id="3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2021-09-03T04:58:45Z</cp:lastPrinted>
  <dcterms:created xsi:type="dcterms:W3CDTF">2019-10-29T13:05:43Z</dcterms:created>
  <dcterms:modified xsi:type="dcterms:W3CDTF">2021-09-06T10:24:56Z</dcterms:modified>
</cp:coreProperties>
</file>