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_FilterDatabase" localSheetId="0" hidden="1">Лист1!$A$5:$T$48</definedName>
    <definedName name="_xlnm.Print_Area" localSheetId="0">Лист1!$A$1:$T$55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Q8" i="1" l="1"/>
  <c r="M8" i="1" l="1"/>
  <c r="M7" i="1"/>
  <c r="Q7" i="1" l="1"/>
  <c r="O7" i="1" l="1"/>
  <c r="O8" i="1"/>
  <c r="A10" i="1" l="1"/>
  <c r="A11" i="1" s="1"/>
  <c r="A12" i="1" s="1"/>
  <c r="F8" i="1"/>
</calcChain>
</file>

<file path=xl/sharedStrings.xml><?xml version="1.0" encoding="utf-8"?>
<sst xmlns="http://schemas.openxmlformats.org/spreadsheetml/2006/main" count="215" uniqueCount="96">
  <si>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</si>
  <si>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</si>
  <si>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</si>
  <si>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</si>
  <si>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</si>
  <si>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</si>
  <si>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</si>
  <si>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</si>
  <si>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</si>
  <si>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</si>
  <si>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</si>
  <si>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</si>
  <si>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</si>
  <si>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</si>
  <si>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 xml:space="preserve">Товариство з обмеженою відповідальністю  "Маш-Сервіс" 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</si>
  <si>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</si>
  <si>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</si>
  <si>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</si>
  <si>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</si>
  <si>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Публічне акціонерне товариство  "Шосткинський завод хімічних реактивів"</t>
  </si>
  <si>
    <t>Державне підприємство "Наумівський спиртовий завод"</t>
  </si>
  <si>
    <t>Кролевецьке учбово-виробниче підприємство Українського товариства сліпих</t>
  </si>
  <si>
    <t>Товариство з обмеженою відповідальністю "Торгтоп"</t>
  </si>
  <si>
    <t>Товариство з обмеженою відповідальністю "Завод "Еко-продукт""</t>
  </si>
  <si>
    <t xml:space="preserve">Сумський обласний госпрозрахунковий ветеринарно-санітарний загін </t>
  </si>
  <si>
    <t>неактивні</t>
  </si>
  <si>
    <t>Борги не обліковуються</t>
  </si>
  <si>
    <t>Комунальне підприємство Сумської обласної ради "Центральна районна аптека №40"</t>
  </si>
  <si>
    <t>Товариство з обмеженою відповідальністю  "Переробка технічних відходів"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</si>
  <si>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</si>
  <si>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Відкрите акціонерне товариство "SELMI"</t>
  </si>
  <si>
    <t>банкрути</t>
  </si>
  <si>
    <t>Відкрите акціонерне товариство "Сумський м'ясокомбінат"</t>
  </si>
  <si>
    <t>Відкрито крімінальну справу 15.04.2019, накладено арешт на майно підприємства, проводиться оцінка майна</t>
  </si>
  <si>
    <t>Комунальне підприємство "Сумижитло" Сумської міської ради</t>
  </si>
  <si>
    <t>Публічне акціонерне товариство "Сумиоблагротехсервіс"</t>
  </si>
  <si>
    <t>27.05.2013 визнано банкрутом. Ліквідація підприємства знаходиться на завершальній стадії</t>
  </si>
  <si>
    <t>Товариство з обмеженою відповідальністю 
"ЖМ ГРУП"</t>
  </si>
  <si>
    <t>03.12.2013 порушено справу про банкрутство.Все  майно є заставним.</t>
  </si>
  <si>
    <t>Конотопський механічний завод Харківського державного авіаційного виробничого підприємства ( з активних)</t>
  </si>
  <si>
    <t>Приватне акціонерне товариство  "Ворожбянський машзавод"</t>
  </si>
  <si>
    <t>Постановою господарського суду Сумської області від 01.08.2013 року  визнано банкрутом, відкрито ліквідаційну процедуру.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</si>
  <si>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</si>
  <si>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</si>
  <si>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</si>
  <si>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Термін заборгованості із заробітної плати   (місяців)</t>
  </si>
  <si>
    <t>Порушено справу про банкрутство 25.04.2017, процедура розпорядження майном. Кримінальне провадження.</t>
  </si>
  <si>
    <t>борг минулих років</t>
  </si>
  <si>
    <t>Кількість працівників, яким заборговано заробітну плату</t>
  </si>
  <si>
    <t>*</t>
  </si>
  <si>
    <t>Тяжке економічне становище підприємства через зниження обсягу реалізації продукції.</t>
  </si>
  <si>
    <t>Не здійснює діяльності, відбувається зміна власника.</t>
  </si>
  <si>
    <t>Наявність дебіторської заборгованості  населення та юридичних осіб за послуги із вивезення нечистот. Припинення надання послуг із збирання ТПВ. Всі працівники звільнені. Рахунки заблоковано.</t>
  </si>
  <si>
    <t>Нестача обігових коштів в головному підприємстві через відсутність замовлень на виробництво продукції. 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</si>
  <si>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Філія "Охтирський сиркомбінат" 
ПП "Рось"</t>
  </si>
  <si>
    <t>Сезонний вид діяльності підприємства. Підприємство перебуває в процедурі банкрутства, що ускладнює роботу з клієнтами. Виконавчою службою арештовані рахунки.</t>
  </si>
  <si>
    <t>у т.ч. 
звільнених</t>
  </si>
  <si>
    <t>у т.ч. перед звільненими</t>
  </si>
  <si>
    <t>Дочірнє підприємство "Завод обважнених бурильних та ведучих труб"</t>
  </si>
  <si>
    <t>Затримка у фінансуванні за виконані роботи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</si>
  <si>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 Заборгованість виникла внаслідок нарахування компенсації за невикористані відпустки звільненим працівникам та невиплати заробітної плати за липень 2019 року</t>
  </si>
  <si>
    <t>Комунальне підприємство "Чисте місто" Роменської міської ради (з активних)</t>
  </si>
  <si>
    <t>Комунальне підприємство "Чисте місто" Роменської міської ради (до неактивних)</t>
  </si>
  <si>
    <t>Підприємство переведено до групи економічно неактивних.</t>
  </si>
  <si>
    <t xml:space="preserve">Товариство з обмеженою відповідальністю "Науково-виробниче підприємство "Преобразователь" </t>
  </si>
  <si>
    <t>Відсутність коштів через припинення діяльності</t>
  </si>
  <si>
    <t>Невсоєчасність розрахунків замовниками.</t>
  </si>
  <si>
    <t>Борг погашено.</t>
  </si>
  <si>
    <t>Товариство з обмеженою відповідальністю "Роменський завод продтоварів"</t>
  </si>
  <si>
    <t>*  інформація відсутня</t>
  </si>
  <si>
    <t>Товариство з додатковою відповідальністю "Будінмашсервіс"</t>
  </si>
  <si>
    <t>Дебіторська заборгованість. Несвоєчасні розрахунки за вироблену та реалізовану продукцію</t>
  </si>
  <si>
    <t>Недостатність обігових коштів, нестабільний фінансовий стан,  який погіршився внаслідок зменшення обсягів заготівлі сировини і реалізації готової продукції (підприємство працює на давальницькій сировині), скорочення ринків збуту та призупинення роботи основних виробничих цехів – цеху з виробництва сиру та цеху дозрівання сиру на період їх реконструкції.  На підприємстві складено графік погашення заборгованості із заробітної плати на 2020 рік з кінцевим терміном  до 31.12.2020 року.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</si>
  <si>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</si>
  <si>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</si>
  <si>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Комунальне некомерційне підприємство "Недригайлівський районний центр первинної медико-санітарної допомоги"</t>
  </si>
  <si>
    <t>Не надходження коштів від основного засновника 
АТ "Сумське НВО" за обслуговування об'єктів. Усі штатні працівники звільнені. Підприємство не працює. Планується припинення юридичної особи шляхом приєднання до 
АТ "Сумське НВО"</t>
  </si>
  <si>
    <t>Ненадходження коштів від основного замовника  
АТ "Сумське НВО". Усі штатні працівники (крім керівника) звільнені 02.12.2019, рахунки підприємства арештовані.</t>
  </si>
  <si>
    <t>Всі рахунки підприємства заблоковано. Обігові кошти відсутні.</t>
  </si>
  <si>
    <t>Акціонерне товариство "Сумське машинобудівне науково-виробниче об'єднання-Інжиніринг"</t>
  </si>
  <si>
    <t>Філія "Роменський райавтодор"</t>
  </si>
  <si>
    <t>Державний науково-дослідний інститут хімічних продуктів</t>
  </si>
  <si>
    <t>Приватне акціонерне товариство "Свеський насосний завод"</t>
  </si>
  <si>
    <t>Складна фінансова ситуація на підприємстві. Недостатність обігових коштів</t>
  </si>
  <si>
    <t xml:space="preserve">Боржника 22.02.2017 визнано банкрутом, відкрито ліквідаційну процедуру. На продаж  виставлено 79 об'єктів нерухомості (нежитлові приміщення, споруди,  комунікації і т.п.). </t>
  </si>
  <si>
    <t>17.11.2016 порушено справу про банкрутство. Ухвалою Господарського суду Сумської області від 08.05.2018 
№ 920/1082/16 припинено процедуру розпорядження майном, введено процедуру санації та затверджено план санації. Погашення кредиторської заборгованості, внеесеної до реєстру кредиторських вимог, здійснюється у тому числі за рахунок стягнення дебіторської заборгованості
КП "Сумижитло" СМР</t>
  </si>
  <si>
    <t>Дочірнє підприємство Державної акціонерної компанії "Хліб України" "Роменський комбінат хлібопродуктів"</t>
  </si>
  <si>
    <t>Відсутність співпраці та договорів на виготовлення основного виду продукції, під яку налагоджений виробничий процес. Обсяги реалізації тротуарної плитки не дозволяють повністю погасити заборгованість із виплати заробітної плати та поточні витрати.</t>
  </si>
  <si>
    <t>Втрата основних ринків збуту продукції, несвоєчасність розрахунків дебіторів, відсутність державних замовлень.</t>
  </si>
  <si>
    <t>ТОВ "Машдеталь"</t>
  </si>
  <si>
    <t>Автомобільна школа Сумської обласної організації всеукраїнської спілки автомобілістів</t>
  </si>
  <si>
    <t>Зупинка навчального процесу у зв'язку з виконанням урядових постанов щодо карантинних заходів.</t>
  </si>
  <si>
    <t>ТОВ "Інститут Сумипроект"</t>
  </si>
  <si>
    <t>Товариство з обмеженою відповідальністю "Романтик"</t>
  </si>
  <si>
    <t>Товариство з обмеженою відповідальністю "БАКС"</t>
  </si>
  <si>
    <t>Призупинено діяльність у зв'язку з карантинними заходами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</si>
</sst>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yy;@"/>
  </numFmts>
  <fonts count="2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3"/>
      <name val="Arial Cyr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sz val="12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9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/>
    <xf numFmtId="164" fontId="5" fillId="2" borderId="0" xfId="0" applyNumberFormat="1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2" xfId="1" applyFont="1" applyFill="1" applyBorder="1" applyAlignment="1">
      <alignment horizontal="center" vertical="center" wrapText="1"/>
    </xf>
    <xf numFmtId="0" fontId="13" fillId="2" borderId="0" xfId="0" applyFont="1" applyFill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0" fillId="2" borderId="0" xfId="0" applyFill="1"/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/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" fontId="13" fillId="2" borderId="0" xfId="0" applyNumberFormat="1" applyFont="1" applyFill="1"/>
    <xf numFmtId="1" fontId="4" fillId="2" borderId="2" xfId="0" applyNumberFormat="1" applyFont="1" applyFill="1" applyBorder="1" applyAlignment="1">
      <alignment horizontal="left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/>
    <xf numFmtId="0" fontId="12" fillId="0" borderId="0" xfId="0" applyFont="1" applyBorder="1"/>
    <xf numFmtId="1" fontId="4" fillId="2" borderId="5" xfId="0" applyNumberFormat="1" applyFont="1" applyFill="1" applyBorder="1" applyAlignment="1">
      <alignment horizontal="center" vertical="center" textRotation="90" wrapText="1"/>
    </xf>
    <xf numFmtId="166" fontId="4" fillId="2" borderId="2" xfId="0" applyNumberFormat="1" applyFont="1" applyFill="1" applyBorder="1" applyAlignment="1">
      <alignment horizontal="center" vertical="center" textRotation="90" wrapText="1"/>
    </xf>
    <xf numFmtId="0" fontId="18" fillId="2" borderId="2" xfId="0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 applyFill="1"/>
    <xf numFmtId="164" fontId="12" fillId="2" borderId="0" xfId="0" applyNumberFormat="1" applyFont="1" applyFill="1"/>
    <xf numFmtId="164" fontId="13" fillId="2" borderId="0" xfId="0" applyNumberFormat="1" applyFont="1" applyFill="1"/>
    <xf numFmtId="164" fontId="11" fillId="2" borderId="0" xfId="0" applyNumberFormat="1" applyFont="1" applyFill="1"/>
    <xf numFmtId="164" fontId="11" fillId="2" borderId="0" xfId="0" applyNumberFormat="1" applyFont="1" applyFill="1" applyBorder="1"/>
    <xf numFmtId="164" fontId="12" fillId="2" borderId="0" xfId="0" applyNumberFormat="1" applyFont="1" applyFill="1" applyBorder="1"/>
    <xf numFmtId="164" fontId="12" fillId="0" borderId="0" xfId="0" applyNumberFormat="1" applyFont="1" applyBorder="1"/>
    <xf numFmtId="164" fontId="0" fillId="0" borderId="0" xfId="0" applyNumberFormat="1"/>
    <xf numFmtId="0" fontId="4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/>
    <xf numFmtId="164" fontId="9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164" fontId="5" fillId="0" borderId="7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 wrapText="1"/>
    </xf>
    <xf numFmtId="164" fontId="5" fillId="0" borderId="10" xfId="2" applyNumberFormat="1" applyFont="1" applyFill="1" applyBorder="1" applyAlignment="1" applyProtection="1">
      <alignment horizontal="center" vertical="center" wrapText="1"/>
    </xf>
    <xf numFmtId="164" fontId="5" fillId="0" borderId="7" xfId="2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5" xfId="2" applyNumberFormat="1" applyFont="1" applyFill="1" applyBorder="1" applyAlignment="1" applyProtection="1">
      <alignment horizontal="center" vertical="center" wrapText="1"/>
    </xf>
    <xf numFmtId="165" fontId="5" fillId="0" borderId="10" xfId="2" applyNumberFormat="1" applyFont="1" applyFill="1" applyBorder="1" applyAlignment="1" applyProtection="1">
      <alignment horizontal="center" vertical="center" wrapText="1"/>
    </xf>
    <xf numFmtId="165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textRotation="90" wrapText="1"/>
    </xf>
    <xf numFmtId="1" fontId="4" fillId="0" borderId="5" xfId="0" applyNumberFormat="1" applyFont="1" applyFill="1" applyBorder="1" applyAlignment="1">
      <alignment horizontal="center" vertical="center" textRotation="90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textRotation="90" wrapText="1"/>
    </xf>
    <xf numFmtId="164" fontId="16" fillId="0" borderId="0" xfId="0" applyNumberFormat="1" applyFont="1" applyFill="1" applyBorder="1"/>
    <xf numFmtId="165" fontId="16" fillId="0" borderId="0" xfId="0" applyNumberFormat="1" applyFont="1" applyFill="1" applyBorder="1"/>
    <xf numFmtId="164" fontId="17" fillId="0" borderId="0" xfId="0" applyNumberFormat="1" applyFont="1" applyFill="1" applyBorder="1"/>
    <xf numFmtId="0" fontId="9" fillId="2" borderId="0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2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9" fillId="2" borderId="0" xfId="0" applyNumberFormat="1" applyFont="1" applyFill="1" applyBorder="1" applyAlignment="1">
      <alignment horizontal="left" vertical="center" wrapText="1"/>
    </xf>
    <xf numFmtId="164" fontId="14" fillId="0" borderId="2" xfId="0" applyNumberFormat="1" applyFont="1" applyFill="1" applyBorder="1"/>
    <xf numFmtId="164" fontId="22" fillId="0" borderId="2" xfId="0" applyNumberFormat="1" applyFont="1" applyFill="1" applyBorder="1"/>
    <xf numFmtId="0" fontId="22" fillId="0" borderId="2" xfId="0" applyFont="1" applyFill="1" applyBorder="1"/>
    <xf numFmtId="164" fontId="22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/>
    <xf numFmtId="164" fontId="23" fillId="0" borderId="0" xfId="0" applyNumberFormat="1" applyFont="1" applyFill="1" applyBorder="1"/>
    <xf numFmtId="166" fontId="4" fillId="0" borderId="6" xfId="0" applyNumberFormat="1" applyFont="1" applyFill="1" applyBorder="1" applyAlignment="1">
      <alignment horizontal="center" vertical="center" textRotation="90" wrapText="1"/>
    </xf>
    <xf numFmtId="1" fontId="4" fillId="0" borderId="4" xfId="0" applyNumberFormat="1" applyFont="1" applyFill="1" applyBorder="1" applyAlignment="1">
      <alignment horizontal="center" vertical="center" textRotation="90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164" fontId="14" fillId="2" borderId="2" xfId="0" applyNumberFormat="1" applyFont="1" applyFill="1" applyBorder="1"/>
    <xf numFmtId="164" fontId="24" fillId="3" borderId="2" xfId="0" applyNumberFormat="1" applyFont="1" applyFill="1" applyBorder="1"/>
    <xf numFmtId="164" fontId="8" fillId="3" borderId="2" xfId="0" applyNumberFormat="1" applyFont="1" applyFill="1" applyBorder="1"/>
    <xf numFmtId="164" fontId="23" fillId="3" borderId="2" xfId="0" applyNumberFormat="1" applyFont="1" applyFill="1" applyBorder="1"/>
    <xf numFmtId="0" fontId="23" fillId="3" borderId="2" xfId="0" applyFont="1" applyFill="1" applyBorder="1"/>
    <xf numFmtId="1" fontId="9" fillId="3" borderId="2" xfId="0" applyNumberFormat="1" applyFont="1" applyFill="1" applyBorder="1" applyAlignment="1">
      <alignment horizontal="center" vertical="center" wrapText="1"/>
    </xf>
    <xf numFmtId="165" fontId="23" fillId="3" borderId="2" xfId="0" applyNumberFormat="1" applyFont="1" applyFill="1" applyBorder="1"/>
    <xf numFmtId="164" fontId="16" fillId="3" borderId="2" xfId="0" applyNumberFormat="1" applyFont="1" applyFill="1" applyBorder="1"/>
    <xf numFmtId="0" fontId="13" fillId="0" borderId="0" xfId="0" applyFont="1" applyFill="1" applyBorder="1"/>
    <xf numFmtId="164" fontId="23" fillId="3" borderId="0" xfId="0" applyNumberFormat="1" applyFont="1" applyFill="1" applyBorder="1"/>
    <xf numFmtId="164" fontId="16" fillId="3" borderId="0" xfId="0" applyNumberFormat="1" applyFont="1" applyFill="1" applyBorder="1"/>
    <xf numFmtId="165" fontId="16" fillId="3" borderId="0" xfId="0" applyNumberFormat="1" applyFont="1" applyFill="1" applyBorder="1"/>
    <xf numFmtId="164" fontId="17" fillId="3" borderId="0" xfId="0" applyNumberFormat="1" applyFont="1" applyFill="1" applyBorder="1"/>
    <xf numFmtId="0" fontId="12" fillId="3" borderId="0" xfId="0" applyFont="1" applyFill="1"/>
    <xf numFmtId="1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4" fontId="4" fillId="2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Border="1"/>
    <xf numFmtId="0" fontId="16" fillId="0" borderId="0" xfId="0" applyFont="1" applyBorder="1"/>
    <xf numFmtId="165" fontId="16" fillId="0" borderId="0" xfId="0" applyNumberFormat="1" applyFont="1" applyBorder="1"/>
    <xf numFmtId="164" fontId="17" fillId="0" borderId="0" xfId="0" applyNumberFormat="1" applyFont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14" fillId="2" borderId="2" xfId="0" applyNumberFormat="1" applyFont="1" applyFill="1" applyBorder="1" applyAlignment="1">
      <alignment horizontal="center" vertical="center" textRotation="90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wrapText="1"/>
    </xf>
    <xf numFmtId="0" fontId="5" fillId="2" borderId="0" xfId="1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view="pageBreakPreview" zoomScale="55" zoomScaleNormal="55" zoomScaleSheetLayoutView="55" workbookViewId="0">
      <selection activeCell="E51" sqref="E51"/>
    </sheetView>
  </sheetViews>
  <sheetFormatPr defaultRowHeight="17.25" x14ac:dyDescent="0.3"/>
  <cols>
    <col min="1" max="1" width="4.42578125" customWidth="1"/>
    <col min="2" max="2" width="12.28515625" customWidth="1"/>
    <col min="3" max="3" width="41.28515625" customWidth="1"/>
    <col min="4" max="4" width="12.5703125" style="18" customWidth="1"/>
    <col min="5" max="5" width="10.42578125" style="18" customWidth="1"/>
    <col min="6" max="6" width="7.28515625" style="20" customWidth="1"/>
    <col min="7" max="10" width="7.140625" style="14" customWidth="1"/>
    <col min="11" max="12" width="7.140625" style="86" customWidth="1"/>
    <col min="13" max="13" width="12.7109375" style="38" customWidth="1"/>
    <col min="14" max="14" width="10.5703125" style="38" customWidth="1"/>
    <col min="15" max="15" width="12.42578125" style="38" customWidth="1"/>
    <col min="16" max="16" width="10.5703125" style="38" customWidth="1"/>
    <col min="17" max="17" width="14.140625" style="38" customWidth="1"/>
    <col min="18" max="18" width="12.28515625" style="192" customWidth="1"/>
    <col min="19" max="19" width="10.5703125" style="12" customWidth="1"/>
    <col min="20" max="20" width="62.140625" style="48" customWidth="1"/>
    <col min="21" max="21" width="26.28515625" style="56" customWidth="1"/>
    <col min="25" max="25" width="25.140625" customWidth="1"/>
  </cols>
  <sheetData>
    <row r="1" spans="1:25" s="12" customFormat="1" ht="20.25" customHeight="1" x14ac:dyDescent="0.3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50"/>
    </row>
    <row r="2" spans="1:25" s="12" customFormat="1" ht="19.5" customHeight="1" x14ac:dyDescent="0.35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50"/>
    </row>
    <row r="3" spans="1:25" s="12" customFormat="1" ht="19.5" customHeight="1" x14ac:dyDescent="0.35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50"/>
    </row>
    <row r="4" spans="1:25" s="12" customFormat="1" ht="7.9" customHeight="1" x14ac:dyDescent="0.25">
      <c r="A4" s="204"/>
      <c r="B4" s="204"/>
      <c r="C4" s="204"/>
      <c r="D4" s="204"/>
      <c r="E4" s="204"/>
      <c r="F4" s="204"/>
      <c r="G4" s="205"/>
      <c r="H4" s="205"/>
      <c r="I4" s="205"/>
      <c r="J4" s="205"/>
      <c r="K4" s="205"/>
      <c r="L4" s="205"/>
      <c r="M4" s="206"/>
      <c r="N4" s="206"/>
      <c r="O4" s="206"/>
      <c r="P4" s="206"/>
      <c r="Q4" s="206"/>
      <c r="R4" s="206"/>
      <c r="S4" s="206"/>
      <c r="T4" s="204"/>
      <c r="U4" s="50"/>
    </row>
    <row r="5" spans="1:25" s="27" customFormat="1" ht="34.15" customHeight="1" thickBot="1" x14ac:dyDescent="0.35">
      <c r="A5" s="208" t="s">
        <v>3</v>
      </c>
      <c r="B5" s="208"/>
      <c r="C5" s="208" t="s">
        <v>4</v>
      </c>
      <c r="D5" s="212" t="s">
        <v>5</v>
      </c>
      <c r="E5" s="213" t="s">
        <v>6</v>
      </c>
      <c r="F5" s="212" t="s">
        <v>7</v>
      </c>
      <c r="G5" s="208" t="s">
        <v>48</v>
      </c>
      <c r="H5" s="208"/>
      <c r="I5" s="208"/>
      <c r="J5" s="208"/>
      <c r="K5" s="209"/>
      <c r="L5" s="208"/>
      <c r="M5" s="208" t="s">
        <v>8</v>
      </c>
      <c r="N5" s="208"/>
      <c r="O5" s="208"/>
      <c r="P5" s="208"/>
      <c r="Q5" s="209"/>
      <c r="R5" s="208"/>
      <c r="S5" s="212" t="s">
        <v>45</v>
      </c>
      <c r="T5" s="208" t="s">
        <v>9</v>
      </c>
      <c r="U5" s="51"/>
    </row>
    <row r="6" spans="1:25" s="27" customFormat="1" ht="81" customHeight="1" x14ac:dyDescent="0.3">
      <c r="A6" s="208"/>
      <c r="B6" s="208"/>
      <c r="C6" s="208"/>
      <c r="D6" s="212"/>
      <c r="E6" s="213"/>
      <c r="F6" s="212"/>
      <c r="G6" s="46">
        <v>43831</v>
      </c>
      <c r="H6" s="45" t="s">
        <v>56</v>
      </c>
      <c r="I6" s="46">
        <v>43952</v>
      </c>
      <c r="J6" s="45" t="s">
        <v>56</v>
      </c>
      <c r="K6" s="166">
        <v>43976</v>
      </c>
      <c r="L6" s="167" t="s">
        <v>56</v>
      </c>
      <c r="M6" s="110">
        <v>43831</v>
      </c>
      <c r="N6" s="111" t="s">
        <v>57</v>
      </c>
      <c r="O6" s="110">
        <v>43952</v>
      </c>
      <c r="P6" s="111" t="s">
        <v>57</v>
      </c>
      <c r="Q6" s="166">
        <v>43976</v>
      </c>
      <c r="R6" s="168" t="s">
        <v>57</v>
      </c>
      <c r="S6" s="212"/>
      <c r="T6" s="208"/>
      <c r="U6" s="51"/>
    </row>
    <row r="7" spans="1:25" s="27" customFormat="1" ht="33" customHeight="1" x14ac:dyDescent="0.3">
      <c r="A7" s="126"/>
      <c r="B7" s="126"/>
      <c r="C7" s="28" t="s">
        <v>10</v>
      </c>
      <c r="D7" s="126"/>
      <c r="E7" s="126"/>
      <c r="F7" s="126"/>
      <c r="G7" s="157"/>
      <c r="H7" s="23"/>
      <c r="I7" s="157"/>
      <c r="J7" s="23"/>
      <c r="K7" s="142"/>
      <c r="L7" s="143"/>
      <c r="M7" s="112">
        <f>COUNTIF(M9:M48,"&gt;0")</f>
        <v>26</v>
      </c>
      <c r="N7" s="113"/>
      <c r="O7" s="112">
        <f>COUNTIF(O9:O48,"&gt;0")</f>
        <v>35</v>
      </c>
      <c r="P7" s="113"/>
      <c r="Q7" s="169">
        <f>COUNTIF(Q9:Q48,"&gt;0")</f>
        <v>32</v>
      </c>
      <c r="R7" s="170"/>
      <c r="S7" s="212"/>
      <c r="T7" s="208"/>
      <c r="U7" s="51"/>
    </row>
    <row r="8" spans="1:25" s="27" customFormat="1" ht="33" customHeight="1" x14ac:dyDescent="0.3">
      <c r="A8" s="127"/>
      <c r="B8" s="127"/>
      <c r="C8" s="28" t="s">
        <v>11</v>
      </c>
      <c r="D8" s="127"/>
      <c r="E8" s="127"/>
      <c r="F8" s="127">
        <f>SUM(F9:F47)</f>
        <v>8509</v>
      </c>
      <c r="G8" s="157"/>
      <c r="H8" s="23"/>
      <c r="I8" s="157"/>
      <c r="J8" s="23"/>
      <c r="K8" s="142"/>
      <c r="L8" s="143"/>
      <c r="M8" s="114">
        <f>SUM(M9:M48)</f>
        <v>330227.19999999995</v>
      </c>
      <c r="N8" s="115"/>
      <c r="O8" s="114">
        <f>SUM(O9:O48)</f>
        <v>375616.39999999985</v>
      </c>
      <c r="P8" s="115"/>
      <c r="Q8" s="144">
        <f>SUM(Q9:Q48)</f>
        <v>370420.49999999983</v>
      </c>
      <c r="R8" s="145"/>
      <c r="S8" s="212"/>
      <c r="T8" s="208"/>
      <c r="U8" s="51"/>
    </row>
    <row r="9" spans="1:25" s="27" customFormat="1" ht="55.15" customHeight="1" x14ac:dyDescent="0.3">
      <c r="A9" s="29">
        <v>1</v>
      </c>
      <c r="B9" s="4">
        <v>5747991</v>
      </c>
      <c r="C9" s="30" t="s">
        <v>42</v>
      </c>
      <c r="D9" s="2" t="s">
        <v>12</v>
      </c>
      <c r="E9" s="2" t="s">
        <v>13</v>
      </c>
      <c r="F9" s="2">
        <v>3776</v>
      </c>
      <c r="G9" s="2">
        <v>6497</v>
      </c>
      <c r="H9" s="22">
        <v>2765</v>
      </c>
      <c r="I9" s="2">
        <v>6667</v>
      </c>
      <c r="J9" s="22">
        <v>2891</v>
      </c>
      <c r="K9" s="128">
        <v>6667</v>
      </c>
      <c r="L9" s="129">
        <v>2891</v>
      </c>
      <c r="M9" s="76">
        <v>251070.8</v>
      </c>
      <c r="N9" s="77" t="s">
        <v>49</v>
      </c>
      <c r="O9" s="76">
        <v>256380.4</v>
      </c>
      <c r="P9" s="78" t="s">
        <v>49</v>
      </c>
      <c r="Q9" s="146">
        <v>256380.4</v>
      </c>
      <c r="R9" s="131" t="s">
        <v>49</v>
      </c>
      <c r="S9" s="4">
        <v>27</v>
      </c>
      <c r="T9" s="72" t="s">
        <v>88</v>
      </c>
      <c r="U9" s="52"/>
      <c r="Y9" s="68"/>
    </row>
    <row r="10" spans="1:25" s="27" customFormat="1" ht="90" customHeight="1" x14ac:dyDescent="0.3">
      <c r="A10" s="29">
        <f>A9+1</f>
        <v>2</v>
      </c>
      <c r="B10" s="4">
        <v>34012218</v>
      </c>
      <c r="C10" s="30" t="s">
        <v>14</v>
      </c>
      <c r="D10" s="2" t="s">
        <v>12</v>
      </c>
      <c r="E10" s="2" t="s">
        <v>13</v>
      </c>
      <c r="F10" s="2">
        <v>0</v>
      </c>
      <c r="G10" s="2">
        <v>227</v>
      </c>
      <c r="H10" s="22">
        <v>227</v>
      </c>
      <c r="I10" s="2">
        <v>227</v>
      </c>
      <c r="J10" s="22">
        <v>227</v>
      </c>
      <c r="K10" s="128">
        <v>227</v>
      </c>
      <c r="L10" s="129">
        <v>227</v>
      </c>
      <c r="M10" s="76">
        <v>2593.5</v>
      </c>
      <c r="N10" s="77">
        <v>2593.5</v>
      </c>
      <c r="O10" s="76">
        <v>2593.5</v>
      </c>
      <c r="P10" s="78">
        <v>2593.5</v>
      </c>
      <c r="Q10" s="80">
        <v>2593.5</v>
      </c>
      <c r="R10" s="131">
        <v>2593.5</v>
      </c>
      <c r="S10" s="4">
        <v>13</v>
      </c>
      <c r="T10" s="72" t="s">
        <v>76</v>
      </c>
      <c r="U10" s="52"/>
      <c r="Y10" s="67"/>
    </row>
    <row r="11" spans="1:25" s="27" customFormat="1" ht="69.599999999999994" customHeight="1" x14ac:dyDescent="0.3">
      <c r="A11" s="29">
        <f t="shared" ref="A11:A48" si="0">A10+1</f>
        <v>3</v>
      </c>
      <c r="B11" s="29">
        <v>34013028</v>
      </c>
      <c r="C11" s="31" t="s">
        <v>15</v>
      </c>
      <c r="D11" s="2" t="s">
        <v>12</v>
      </c>
      <c r="E11" s="4" t="s">
        <v>13</v>
      </c>
      <c r="F11" s="2">
        <v>3</v>
      </c>
      <c r="G11" s="2">
        <v>43</v>
      </c>
      <c r="H11" s="11" t="s">
        <v>49</v>
      </c>
      <c r="I11" s="2">
        <v>230</v>
      </c>
      <c r="J11" s="11">
        <v>227</v>
      </c>
      <c r="K11" s="147">
        <v>230</v>
      </c>
      <c r="L11" s="129">
        <v>227</v>
      </c>
      <c r="M11" s="96">
        <v>1318.2</v>
      </c>
      <c r="N11" s="116" t="s">
        <v>49</v>
      </c>
      <c r="O11" s="96">
        <v>2782</v>
      </c>
      <c r="P11" s="117" t="s">
        <v>49</v>
      </c>
      <c r="Q11" s="97">
        <v>2782</v>
      </c>
      <c r="R11" s="130" t="s">
        <v>49</v>
      </c>
      <c r="S11" s="4">
        <v>16</v>
      </c>
      <c r="T11" s="30" t="s">
        <v>77</v>
      </c>
      <c r="U11" s="52"/>
      <c r="Y11" s="66"/>
    </row>
    <row r="12" spans="1:25" s="27" customFormat="1" ht="52.5" customHeight="1" x14ac:dyDescent="0.3">
      <c r="A12" s="29">
        <f t="shared" si="0"/>
        <v>4</v>
      </c>
      <c r="B12" s="29">
        <v>205618</v>
      </c>
      <c r="C12" s="31" t="s">
        <v>79</v>
      </c>
      <c r="D12" s="2" t="s">
        <v>12</v>
      </c>
      <c r="E12" s="4" t="s">
        <v>13</v>
      </c>
      <c r="F12" s="2">
        <v>1917</v>
      </c>
      <c r="G12" s="2"/>
      <c r="H12" s="11"/>
      <c r="I12" s="2" t="s">
        <v>49</v>
      </c>
      <c r="J12" s="11" t="s">
        <v>49</v>
      </c>
      <c r="K12" s="147" t="s">
        <v>49</v>
      </c>
      <c r="L12" s="129" t="s">
        <v>49</v>
      </c>
      <c r="M12" s="96"/>
      <c r="N12" s="116"/>
      <c r="O12" s="96">
        <v>20968.599999999999</v>
      </c>
      <c r="P12" s="117" t="s">
        <v>49</v>
      </c>
      <c r="Q12" s="97">
        <v>20968.599999999999</v>
      </c>
      <c r="R12" s="130" t="s">
        <v>49</v>
      </c>
      <c r="S12" s="4">
        <v>1</v>
      </c>
      <c r="T12" s="30" t="s">
        <v>83</v>
      </c>
      <c r="U12" s="52"/>
      <c r="Y12" s="66"/>
    </row>
    <row r="13" spans="1:25" s="27" customFormat="1" ht="36.75" customHeight="1" x14ac:dyDescent="0.3">
      <c r="A13" s="29">
        <f t="shared" si="0"/>
        <v>5</v>
      </c>
      <c r="B13" s="1">
        <v>1273817</v>
      </c>
      <c r="C13" s="6" t="s">
        <v>70</v>
      </c>
      <c r="D13" s="2" t="s">
        <v>12</v>
      </c>
      <c r="E13" s="4" t="s">
        <v>13</v>
      </c>
      <c r="F13" s="2">
        <v>50</v>
      </c>
      <c r="G13" s="2"/>
      <c r="H13" s="22"/>
      <c r="I13" s="2">
        <v>50</v>
      </c>
      <c r="J13" s="22"/>
      <c r="K13" s="148">
        <v>50</v>
      </c>
      <c r="L13" s="129"/>
      <c r="M13" s="76"/>
      <c r="N13" s="77"/>
      <c r="O13" s="76">
        <v>130</v>
      </c>
      <c r="P13" s="78"/>
      <c r="Q13" s="80">
        <v>130</v>
      </c>
      <c r="R13" s="131"/>
      <c r="S13" s="4">
        <v>2</v>
      </c>
      <c r="T13" s="30" t="s">
        <v>66</v>
      </c>
      <c r="U13" s="52"/>
      <c r="Y13" s="67"/>
    </row>
    <row r="14" spans="1:25" s="27" customFormat="1" ht="143.25" customHeight="1" x14ac:dyDescent="0.3">
      <c r="A14" s="29">
        <f t="shared" si="0"/>
        <v>6</v>
      </c>
      <c r="B14" s="4">
        <v>2571706</v>
      </c>
      <c r="C14" s="30" t="s">
        <v>73</v>
      </c>
      <c r="D14" s="2" t="s">
        <v>16</v>
      </c>
      <c r="E14" s="2" t="s">
        <v>13</v>
      </c>
      <c r="F14" s="2">
        <v>0</v>
      </c>
      <c r="G14" s="2">
        <v>23</v>
      </c>
      <c r="H14" s="22">
        <v>23</v>
      </c>
      <c r="I14" s="2">
        <v>23</v>
      </c>
      <c r="J14" s="22">
        <v>23</v>
      </c>
      <c r="K14" s="128">
        <v>23</v>
      </c>
      <c r="L14" s="129">
        <v>23</v>
      </c>
      <c r="M14" s="76">
        <v>264.39999999999998</v>
      </c>
      <c r="N14" s="77">
        <v>264.39999999999998</v>
      </c>
      <c r="O14" s="76">
        <v>264.39999999999998</v>
      </c>
      <c r="P14" s="78">
        <v>264.39999999999998</v>
      </c>
      <c r="Q14" s="80">
        <v>264.39999999999998</v>
      </c>
      <c r="R14" s="131">
        <v>264.39999999999998</v>
      </c>
      <c r="S14" s="4">
        <v>1</v>
      </c>
      <c r="T14" s="30" t="s">
        <v>60</v>
      </c>
      <c r="U14" s="52"/>
      <c r="Y14" s="67"/>
    </row>
    <row r="15" spans="1:25" s="27" customFormat="1" ht="57.75" customHeight="1" x14ac:dyDescent="0.3">
      <c r="A15" s="29">
        <f t="shared" si="0"/>
        <v>7</v>
      </c>
      <c r="B15" s="4">
        <v>30991664</v>
      </c>
      <c r="C15" s="30" t="s">
        <v>58</v>
      </c>
      <c r="D15" s="2" t="s">
        <v>12</v>
      </c>
      <c r="E15" s="2" t="s">
        <v>13</v>
      </c>
      <c r="F15" s="2">
        <v>615</v>
      </c>
      <c r="G15" s="2">
        <v>626</v>
      </c>
      <c r="H15" s="22"/>
      <c r="I15" s="2">
        <v>615</v>
      </c>
      <c r="J15" s="22"/>
      <c r="K15" s="128">
        <v>615</v>
      </c>
      <c r="L15" s="129"/>
      <c r="M15" s="76">
        <v>4073.8</v>
      </c>
      <c r="N15" s="77"/>
      <c r="O15" s="76">
        <v>9402.2999999999993</v>
      </c>
      <c r="P15" s="78"/>
      <c r="Q15" s="80">
        <v>9402.2999999999993</v>
      </c>
      <c r="R15" s="131"/>
      <c r="S15" s="4">
        <v>2</v>
      </c>
      <c r="T15" s="30" t="s">
        <v>83</v>
      </c>
      <c r="U15" s="52"/>
      <c r="Y15" s="67"/>
    </row>
    <row r="16" spans="1:25" s="27" customFormat="1" ht="42.75" customHeight="1" x14ac:dyDescent="0.3">
      <c r="A16" s="29">
        <f t="shared" si="0"/>
        <v>8</v>
      </c>
      <c r="B16" s="4">
        <v>5399277</v>
      </c>
      <c r="C16" s="30" t="s">
        <v>74</v>
      </c>
      <c r="D16" s="47" t="s">
        <v>17</v>
      </c>
      <c r="E16" s="2" t="s">
        <v>13</v>
      </c>
      <c r="F16" s="2" t="s">
        <v>49</v>
      </c>
      <c r="G16" s="2"/>
      <c r="H16" s="22"/>
      <c r="I16" s="2" t="s">
        <v>49</v>
      </c>
      <c r="J16" s="22"/>
      <c r="K16" s="128" t="s">
        <v>49</v>
      </c>
      <c r="L16" s="129"/>
      <c r="M16" s="76"/>
      <c r="N16" s="77"/>
      <c r="O16" s="76">
        <v>680.8</v>
      </c>
      <c r="P16" s="78"/>
      <c r="Q16" s="80">
        <v>680.8</v>
      </c>
      <c r="R16" s="131"/>
      <c r="S16" s="4">
        <v>2</v>
      </c>
      <c r="T16" s="30" t="s">
        <v>78</v>
      </c>
      <c r="U16" s="52"/>
      <c r="Y16" s="67"/>
    </row>
    <row r="17" spans="1:25" s="27" customFormat="1" ht="26.25" customHeight="1" x14ac:dyDescent="0.3">
      <c r="A17" s="29">
        <f t="shared" si="0"/>
        <v>9</v>
      </c>
      <c r="B17" s="4">
        <v>31499288</v>
      </c>
      <c r="C17" s="30" t="s">
        <v>89</v>
      </c>
      <c r="D17" s="2" t="s">
        <v>12</v>
      </c>
      <c r="E17" s="2" t="s">
        <v>13</v>
      </c>
      <c r="F17" s="2" t="s">
        <v>49</v>
      </c>
      <c r="G17" s="2"/>
      <c r="H17" s="22"/>
      <c r="I17" s="2" t="s">
        <v>49</v>
      </c>
      <c r="J17" s="22"/>
      <c r="K17" s="128" t="s">
        <v>49</v>
      </c>
      <c r="L17" s="129"/>
      <c r="M17" s="76"/>
      <c r="N17" s="77"/>
      <c r="O17" s="76">
        <v>77.5</v>
      </c>
      <c r="P17" s="78"/>
      <c r="Q17" s="95">
        <v>77.5</v>
      </c>
      <c r="R17" s="131"/>
      <c r="S17" s="4" t="s">
        <v>49</v>
      </c>
      <c r="T17" s="30" t="s">
        <v>49</v>
      </c>
      <c r="U17" s="52"/>
      <c r="Y17" s="69"/>
    </row>
    <row r="18" spans="1:25" s="27" customFormat="1" ht="54.75" customHeight="1" x14ac:dyDescent="0.3">
      <c r="A18" s="29">
        <f t="shared" si="0"/>
        <v>10</v>
      </c>
      <c r="B18" s="4">
        <v>5508861</v>
      </c>
      <c r="C18" s="30" t="s">
        <v>90</v>
      </c>
      <c r="D18" s="2" t="s">
        <v>12</v>
      </c>
      <c r="E18" s="2" t="s">
        <v>13</v>
      </c>
      <c r="F18" s="2">
        <v>46</v>
      </c>
      <c r="G18" s="2"/>
      <c r="H18" s="22"/>
      <c r="I18" s="2">
        <v>47</v>
      </c>
      <c r="J18" s="22">
        <v>1</v>
      </c>
      <c r="K18" s="128">
        <v>47</v>
      </c>
      <c r="L18" s="129">
        <v>1</v>
      </c>
      <c r="M18" s="76"/>
      <c r="N18" s="77"/>
      <c r="O18" s="76">
        <v>127.6</v>
      </c>
      <c r="P18" s="78" t="s">
        <v>49</v>
      </c>
      <c r="Q18" s="95">
        <v>127.6</v>
      </c>
      <c r="R18" s="131" t="s">
        <v>49</v>
      </c>
      <c r="S18" s="4">
        <v>1</v>
      </c>
      <c r="T18" s="30" t="s">
        <v>91</v>
      </c>
      <c r="U18" s="52"/>
      <c r="Y18" s="69"/>
    </row>
    <row r="19" spans="1:25" s="27" customFormat="1" ht="32.25" customHeight="1" x14ac:dyDescent="0.3">
      <c r="A19" s="29">
        <f t="shared" si="0"/>
        <v>11</v>
      </c>
      <c r="B19" s="4">
        <v>33698777</v>
      </c>
      <c r="C19" s="30" t="s">
        <v>92</v>
      </c>
      <c r="D19" s="2" t="s">
        <v>12</v>
      </c>
      <c r="E19" s="2" t="s">
        <v>13</v>
      </c>
      <c r="F19" s="2" t="s">
        <v>49</v>
      </c>
      <c r="G19" s="2"/>
      <c r="H19" s="22"/>
      <c r="I19" s="2" t="s">
        <v>49</v>
      </c>
      <c r="J19" s="22"/>
      <c r="K19" s="128" t="s">
        <v>49</v>
      </c>
      <c r="L19" s="129"/>
      <c r="M19" s="76"/>
      <c r="N19" s="77"/>
      <c r="O19" s="76">
        <v>40.5</v>
      </c>
      <c r="P19" s="78"/>
      <c r="Q19" s="95">
        <v>40.5</v>
      </c>
      <c r="R19" s="131"/>
      <c r="S19" s="4" t="s">
        <v>49</v>
      </c>
      <c r="T19" s="30" t="s">
        <v>49</v>
      </c>
      <c r="U19" s="52"/>
      <c r="Y19" s="69"/>
    </row>
    <row r="20" spans="1:25" s="14" customFormat="1" ht="171.75" customHeight="1" x14ac:dyDescent="0.3">
      <c r="A20" s="29">
        <f t="shared" si="0"/>
        <v>12</v>
      </c>
      <c r="B20" s="5">
        <v>33370269</v>
      </c>
      <c r="C20" s="6" t="s">
        <v>54</v>
      </c>
      <c r="D20" s="1" t="s">
        <v>12</v>
      </c>
      <c r="E20" s="1" t="s">
        <v>13</v>
      </c>
      <c r="F20" s="2">
        <v>103</v>
      </c>
      <c r="G20" s="2">
        <v>114</v>
      </c>
      <c r="H20" s="21">
        <v>26</v>
      </c>
      <c r="I20" s="2">
        <v>136</v>
      </c>
      <c r="J20" s="21">
        <v>33</v>
      </c>
      <c r="K20" s="128">
        <v>136</v>
      </c>
      <c r="L20" s="129">
        <v>33</v>
      </c>
      <c r="M20" s="76">
        <v>698.8</v>
      </c>
      <c r="N20" s="77">
        <v>93.9</v>
      </c>
      <c r="O20" s="76">
        <v>1353.1</v>
      </c>
      <c r="P20" s="78">
        <v>107.9</v>
      </c>
      <c r="Q20" s="95">
        <v>1179.5999999999999</v>
      </c>
      <c r="R20" s="131">
        <v>107.9</v>
      </c>
      <c r="S20" s="4">
        <v>2</v>
      </c>
      <c r="T20" s="6" t="s">
        <v>72</v>
      </c>
      <c r="U20" s="52"/>
      <c r="Y20" s="69"/>
    </row>
    <row r="21" spans="1:25" s="14" customFormat="1" ht="60" customHeight="1" x14ac:dyDescent="0.3">
      <c r="A21" s="29">
        <f t="shared" si="0"/>
        <v>13</v>
      </c>
      <c r="B21" s="13">
        <v>37431005</v>
      </c>
      <c r="C21" s="6" t="s">
        <v>62</v>
      </c>
      <c r="D21" s="47" t="s">
        <v>17</v>
      </c>
      <c r="E21" s="1" t="s">
        <v>13</v>
      </c>
      <c r="F21" s="26">
        <v>1</v>
      </c>
      <c r="G21" s="26">
        <v>25</v>
      </c>
      <c r="H21" s="21">
        <v>25</v>
      </c>
      <c r="I21" s="26"/>
      <c r="J21" s="21"/>
      <c r="K21" s="137"/>
      <c r="L21" s="138"/>
      <c r="M21" s="76">
        <v>60.3</v>
      </c>
      <c r="N21" s="77">
        <v>60.3</v>
      </c>
      <c r="O21" s="76"/>
      <c r="P21" s="78"/>
      <c r="Q21" s="80"/>
      <c r="R21" s="131"/>
      <c r="S21" s="4"/>
      <c r="T21" s="6" t="s">
        <v>63</v>
      </c>
      <c r="U21" s="52"/>
      <c r="Y21" s="69"/>
    </row>
    <row r="22" spans="1:25" s="14" customFormat="1" ht="57" customHeight="1" x14ac:dyDescent="0.3">
      <c r="A22" s="29">
        <f t="shared" si="0"/>
        <v>14</v>
      </c>
      <c r="B22" s="13">
        <v>42295910</v>
      </c>
      <c r="C22" s="6" t="s">
        <v>68</v>
      </c>
      <c r="D22" s="1" t="s">
        <v>12</v>
      </c>
      <c r="E22" s="1" t="s">
        <v>13</v>
      </c>
      <c r="F22" s="2">
        <v>190</v>
      </c>
      <c r="G22" s="2"/>
      <c r="H22" s="21"/>
      <c r="I22" s="2">
        <v>183</v>
      </c>
      <c r="J22" s="21"/>
      <c r="K22" s="132">
        <v>183</v>
      </c>
      <c r="L22" s="129"/>
      <c r="M22" s="76"/>
      <c r="N22" s="77"/>
      <c r="O22" s="96">
        <v>1536</v>
      </c>
      <c r="P22" s="78"/>
      <c r="Q22" s="97">
        <v>1536</v>
      </c>
      <c r="R22" s="130"/>
      <c r="S22" s="4">
        <v>2</v>
      </c>
      <c r="T22" s="17" t="s">
        <v>71</v>
      </c>
      <c r="U22" s="52"/>
      <c r="Y22" s="66"/>
    </row>
    <row r="23" spans="1:25" s="14" customFormat="1" ht="36.75" customHeight="1" x14ac:dyDescent="0.3">
      <c r="A23" s="29">
        <f t="shared" si="0"/>
        <v>15</v>
      </c>
      <c r="B23" s="13">
        <v>24022940</v>
      </c>
      <c r="C23" s="61" t="s">
        <v>80</v>
      </c>
      <c r="D23" s="1" t="s">
        <v>12</v>
      </c>
      <c r="E23" s="1" t="s">
        <v>13</v>
      </c>
      <c r="F23" s="2">
        <v>43</v>
      </c>
      <c r="G23" s="2"/>
      <c r="H23" s="21"/>
      <c r="I23" s="2"/>
      <c r="J23" s="21"/>
      <c r="K23" s="139"/>
      <c r="L23" s="129"/>
      <c r="M23" s="76"/>
      <c r="N23" s="77"/>
      <c r="O23" s="96"/>
      <c r="P23" s="78"/>
      <c r="Q23" s="140"/>
      <c r="R23" s="130"/>
      <c r="S23" s="141"/>
      <c r="T23" s="17" t="s">
        <v>67</v>
      </c>
      <c r="U23" s="52"/>
      <c r="Y23" s="70"/>
    </row>
    <row r="24" spans="1:25" s="14" customFormat="1" ht="95.25" customHeight="1" x14ac:dyDescent="0.3">
      <c r="A24" s="29">
        <f t="shared" si="0"/>
        <v>16</v>
      </c>
      <c r="B24" s="13">
        <v>14315351</v>
      </c>
      <c r="C24" s="15" t="s">
        <v>18</v>
      </c>
      <c r="D24" s="16" t="s">
        <v>16</v>
      </c>
      <c r="E24" s="16" t="s">
        <v>13</v>
      </c>
      <c r="F24" s="19">
        <v>420</v>
      </c>
      <c r="G24" s="19">
        <v>727</v>
      </c>
      <c r="H24" s="25">
        <v>289</v>
      </c>
      <c r="I24" s="19">
        <v>727</v>
      </c>
      <c r="J24" s="25">
        <v>314</v>
      </c>
      <c r="K24" s="132">
        <v>727</v>
      </c>
      <c r="L24" s="133">
        <v>314</v>
      </c>
      <c r="M24" s="103">
        <v>28963.1</v>
      </c>
      <c r="N24" s="104">
        <v>8603.2000000000007</v>
      </c>
      <c r="O24" s="96">
        <v>30877.3</v>
      </c>
      <c r="P24" s="105">
        <v>10661</v>
      </c>
      <c r="Q24" s="97">
        <v>30877.3</v>
      </c>
      <c r="R24" s="130">
        <v>10661</v>
      </c>
      <c r="S24" s="149">
        <v>24.2</v>
      </c>
      <c r="T24" s="3" t="s">
        <v>43</v>
      </c>
      <c r="U24" s="52"/>
      <c r="Y24" s="66"/>
    </row>
    <row r="25" spans="1:25" s="14" customFormat="1" ht="55.15" customHeight="1" x14ac:dyDescent="0.3">
      <c r="A25" s="29">
        <f t="shared" si="0"/>
        <v>17</v>
      </c>
      <c r="B25" s="13">
        <v>5761264</v>
      </c>
      <c r="C25" s="15" t="s">
        <v>19</v>
      </c>
      <c r="D25" s="1" t="s">
        <v>12</v>
      </c>
      <c r="E25" s="16" t="s">
        <v>13</v>
      </c>
      <c r="F25" s="19">
        <v>137</v>
      </c>
      <c r="G25" s="19">
        <v>137</v>
      </c>
      <c r="H25" s="25"/>
      <c r="I25" s="19">
        <v>139</v>
      </c>
      <c r="J25" s="25">
        <v>1</v>
      </c>
      <c r="K25" s="132">
        <v>139</v>
      </c>
      <c r="L25" s="133">
        <v>2</v>
      </c>
      <c r="M25" s="103">
        <v>1893.2</v>
      </c>
      <c r="N25" s="104"/>
      <c r="O25" s="96">
        <v>2718.6</v>
      </c>
      <c r="P25" s="105">
        <v>43.4</v>
      </c>
      <c r="Q25" s="97">
        <v>2718.6</v>
      </c>
      <c r="R25" s="130">
        <v>57</v>
      </c>
      <c r="S25" s="149">
        <v>2.8</v>
      </c>
      <c r="T25" s="3" t="s">
        <v>50</v>
      </c>
      <c r="U25" s="52"/>
      <c r="Y25" s="66"/>
    </row>
    <row r="26" spans="1:25" s="14" customFormat="1" ht="36" customHeight="1" x14ac:dyDescent="0.3">
      <c r="A26" s="29">
        <f t="shared" si="0"/>
        <v>18</v>
      </c>
      <c r="B26" s="13">
        <v>35187349</v>
      </c>
      <c r="C26" s="15" t="s">
        <v>44</v>
      </c>
      <c r="D26" s="47" t="s">
        <v>17</v>
      </c>
      <c r="E26" s="16" t="s">
        <v>13</v>
      </c>
      <c r="F26" s="19">
        <v>42</v>
      </c>
      <c r="G26" s="19">
        <v>42</v>
      </c>
      <c r="H26" s="25"/>
      <c r="I26" s="19">
        <v>39</v>
      </c>
      <c r="J26" s="25"/>
      <c r="K26" s="132">
        <v>39</v>
      </c>
      <c r="L26" s="133"/>
      <c r="M26" s="103">
        <v>74.400000000000006</v>
      </c>
      <c r="N26" s="104"/>
      <c r="O26" s="96">
        <v>442.5</v>
      </c>
      <c r="P26" s="105"/>
      <c r="Q26" s="97">
        <v>403.8</v>
      </c>
      <c r="R26" s="150"/>
      <c r="S26" s="149">
        <v>1.9</v>
      </c>
      <c r="T26" s="3" t="s">
        <v>59</v>
      </c>
      <c r="U26" s="52"/>
      <c r="Y26" s="66"/>
    </row>
    <row r="27" spans="1:25" s="14" customFormat="1" ht="42.75" customHeight="1" x14ac:dyDescent="0.3">
      <c r="A27" s="29">
        <f t="shared" si="0"/>
        <v>19</v>
      </c>
      <c r="B27" s="13">
        <v>14015318</v>
      </c>
      <c r="C27" s="15" t="s">
        <v>81</v>
      </c>
      <c r="D27" s="16" t="s">
        <v>16</v>
      </c>
      <c r="E27" s="16" t="s">
        <v>13</v>
      </c>
      <c r="F27" s="19">
        <v>426</v>
      </c>
      <c r="G27" s="19"/>
      <c r="H27" s="25"/>
      <c r="I27" s="19">
        <v>409</v>
      </c>
      <c r="J27" s="25"/>
      <c r="K27" s="132"/>
      <c r="L27" s="133"/>
      <c r="M27" s="103"/>
      <c r="N27" s="104"/>
      <c r="O27" s="96">
        <v>3729.2</v>
      </c>
      <c r="P27" s="105"/>
      <c r="Q27" s="151"/>
      <c r="R27" s="150"/>
      <c r="S27" s="149"/>
      <c r="T27" s="72" t="s">
        <v>67</v>
      </c>
      <c r="U27" s="52"/>
      <c r="Y27" s="71"/>
    </row>
    <row r="28" spans="1:25" s="14" customFormat="1" ht="42.75" customHeight="1" x14ac:dyDescent="0.3">
      <c r="A28" s="29">
        <f t="shared" si="0"/>
        <v>20</v>
      </c>
      <c r="B28" s="13">
        <v>21101053</v>
      </c>
      <c r="C28" s="6" t="s">
        <v>93</v>
      </c>
      <c r="D28" s="2" t="s">
        <v>12</v>
      </c>
      <c r="E28" s="19" t="s">
        <v>13</v>
      </c>
      <c r="F28" s="19">
        <v>11</v>
      </c>
      <c r="G28" s="19"/>
      <c r="H28" s="25"/>
      <c r="I28" s="19">
        <v>10</v>
      </c>
      <c r="J28" s="25"/>
      <c r="K28" s="132">
        <v>10</v>
      </c>
      <c r="L28" s="133"/>
      <c r="M28" s="103"/>
      <c r="N28" s="104"/>
      <c r="O28" s="96">
        <v>23.5</v>
      </c>
      <c r="P28" s="105"/>
      <c r="Q28" s="151">
        <v>23.5</v>
      </c>
      <c r="R28" s="150"/>
      <c r="S28" s="149">
        <v>0.9</v>
      </c>
      <c r="T28" s="72" t="s">
        <v>95</v>
      </c>
      <c r="U28" s="52"/>
      <c r="Y28" s="71"/>
    </row>
    <row r="29" spans="1:25" s="14" customFormat="1" ht="42.75" customHeight="1" x14ac:dyDescent="0.3">
      <c r="A29" s="29">
        <f t="shared" si="0"/>
        <v>21</v>
      </c>
      <c r="B29" s="13">
        <v>23054636</v>
      </c>
      <c r="C29" s="6" t="s">
        <v>94</v>
      </c>
      <c r="D29" s="2" t="s">
        <v>12</v>
      </c>
      <c r="E29" s="19" t="s">
        <v>13</v>
      </c>
      <c r="F29" s="19">
        <v>36</v>
      </c>
      <c r="G29" s="19"/>
      <c r="H29" s="25"/>
      <c r="I29" s="19">
        <v>33</v>
      </c>
      <c r="J29" s="25"/>
      <c r="K29" s="132">
        <v>33</v>
      </c>
      <c r="L29" s="133"/>
      <c r="M29" s="103"/>
      <c r="N29" s="104"/>
      <c r="O29" s="96">
        <v>70</v>
      </c>
      <c r="P29" s="105"/>
      <c r="Q29" s="151">
        <v>70</v>
      </c>
      <c r="R29" s="150"/>
      <c r="S29" s="149">
        <v>1.3</v>
      </c>
      <c r="T29" s="72" t="s">
        <v>95</v>
      </c>
      <c r="U29" s="52"/>
      <c r="Y29" s="71"/>
    </row>
    <row r="30" spans="1:25" s="14" customFormat="1" ht="38.25" customHeight="1" x14ac:dyDescent="0.3">
      <c r="A30" s="29">
        <f t="shared" si="0"/>
        <v>22</v>
      </c>
      <c r="B30" s="13">
        <v>375208</v>
      </c>
      <c r="C30" s="6" t="s">
        <v>20</v>
      </c>
      <c r="D30" s="5" t="s">
        <v>16</v>
      </c>
      <c r="E30" s="16" t="s">
        <v>13</v>
      </c>
      <c r="F30" s="4">
        <v>14</v>
      </c>
      <c r="G30" s="4">
        <v>14</v>
      </c>
      <c r="H30" s="24"/>
      <c r="I30" s="4"/>
      <c r="J30" s="24"/>
      <c r="K30" s="134"/>
      <c r="L30" s="135"/>
      <c r="M30" s="76">
        <v>917.6</v>
      </c>
      <c r="N30" s="77"/>
      <c r="O30" s="76"/>
      <c r="P30" s="78"/>
      <c r="Q30" s="80"/>
      <c r="R30" s="131"/>
      <c r="S30" s="4"/>
      <c r="T30" s="3" t="s">
        <v>67</v>
      </c>
      <c r="U30" s="52"/>
      <c r="Y30" s="67"/>
    </row>
    <row r="31" spans="1:25" s="14" customFormat="1" ht="92.25" customHeight="1" x14ac:dyDescent="0.3">
      <c r="A31" s="29">
        <f t="shared" si="0"/>
        <v>23</v>
      </c>
      <c r="B31" s="13">
        <v>3967895</v>
      </c>
      <c r="C31" s="6" t="s">
        <v>21</v>
      </c>
      <c r="D31" s="1" t="s">
        <v>12</v>
      </c>
      <c r="E31" s="1" t="s">
        <v>13</v>
      </c>
      <c r="F31" s="2">
        <v>26</v>
      </c>
      <c r="G31" s="2">
        <v>26</v>
      </c>
      <c r="H31" s="21"/>
      <c r="I31" s="2">
        <v>4</v>
      </c>
      <c r="J31" s="21"/>
      <c r="K31" s="128">
        <v>4</v>
      </c>
      <c r="L31" s="129"/>
      <c r="M31" s="76">
        <v>88.7</v>
      </c>
      <c r="N31" s="75"/>
      <c r="O31" s="76">
        <v>77.5</v>
      </c>
      <c r="P31" s="118"/>
      <c r="Q31" s="80">
        <v>62</v>
      </c>
      <c r="R31" s="131"/>
      <c r="S31" s="4">
        <v>3</v>
      </c>
      <c r="T31" s="3" t="s">
        <v>87</v>
      </c>
      <c r="U31" s="52"/>
      <c r="Y31" s="67"/>
    </row>
    <row r="32" spans="1:25" s="14" customFormat="1" ht="72" customHeight="1" x14ac:dyDescent="0.3">
      <c r="A32" s="29">
        <f t="shared" si="0"/>
        <v>24</v>
      </c>
      <c r="B32" s="13">
        <v>38019903</v>
      </c>
      <c r="C32" s="6" t="s">
        <v>75</v>
      </c>
      <c r="D32" s="1" t="s">
        <v>17</v>
      </c>
      <c r="E32" s="1" t="s">
        <v>13</v>
      </c>
      <c r="F32" s="2">
        <v>133</v>
      </c>
      <c r="G32" s="2"/>
      <c r="H32" s="21"/>
      <c r="I32" s="2">
        <v>124</v>
      </c>
      <c r="J32" s="21"/>
      <c r="K32" s="128"/>
      <c r="L32" s="129"/>
      <c r="M32" s="76"/>
      <c r="N32" s="75"/>
      <c r="O32" s="76">
        <v>390.2</v>
      </c>
      <c r="P32" s="118"/>
      <c r="Q32" s="80"/>
      <c r="R32" s="131"/>
      <c r="S32" s="4"/>
      <c r="T32" s="3" t="s">
        <v>67</v>
      </c>
      <c r="U32" s="52"/>
      <c r="Y32" s="67"/>
    </row>
    <row r="33" spans="1:25" s="14" customFormat="1" ht="45.6" customHeight="1" x14ac:dyDescent="0.3">
      <c r="A33" s="29">
        <f t="shared" si="0"/>
        <v>25</v>
      </c>
      <c r="B33" s="5">
        <v>39203992</v>
      </c>
      <c r="C33" s="6" t="s">
        <v>22</v>
      </c>
      <c r="D33" s="5" t="s">
        <v>12</v>
      </c>
      <c r="E33" s="5" t="s">
        <v>13</v>
      </c>
      <c r="F33" s="2">
        <v>3</v>
      </c>
      <c r="G33" s="2">
        <v>10</v>
      </c>
      <c r="H33" s="24">
        <v>7</v>
      </c>
      <c r="I33" s="2">
        <v>10</v>
      </c>
      <c r="J33" s="24">
        <v>9</v>
      </c>
      <c r="K33" s="128">
        <v>10</v>
      </c>
      <c r="L33" s="129">
        <v>9</v>
      </c>
      <c r="M33" s="96">
        <v>115.2</v>
      </c>
      <c r="N33" s="116">
        <v>76.3</v>
      </c>
      <c r="O33" s="96">
        <v>135</v>
      </c>
      <c r="P33" s="117">
        <v>84.7</v>
      </c>
      <c r="Q33" s="97">
        <v>135</v>
      </c>
      <c r="R33" s="130">
        <v>84.7</v>
      </c>
      <c r="S33" s="4">
        <v>13</v>
      </c>
      <c r="T33" s="3" t="s">
        <v>65</v>
      </c>
      <c r="U33" s="52"/>
      <c r="Y33" s="66"/>
    </row>
    <row r="34" spans="1:25" s="14" customFormat="1" ht="55.15" customHeight="1" x14ac:dyDescent="0.3">
      <c r="A34" s="29">
        <f t="shared" si="0"/>
        <v>26</v>
      </c>
      <c r="B34" s="5">
        <v>32367564</v>
      </c>
      <c r="C34" s="6" t="s">
        <v>23</v>
      </c>
      <c r="D34" s="5" t="s">
        <v>12</v>
      </c>
      <c r="E34" s="5" t="s">
        <v>13</v>
      </c>
      <c r="F34" s="2">
        <v>0</v>
      </c>
      <c r="G34" s="2">
        <v>32</v>
      </c>
      <c r="H34" s="24">
        <v>32</v>
      </c>
      <c r="I34" s="2">
        <v>32</v>
      </c>
      <c r="J34" s="24">
        <v>32</v>
      </c>
      <c r="K34" s="128">
        <v>32</v>
      </c>
      <c r="L34" s="129">
        <v>32</v>
      </c>
      <c r="M34" s="96">
        <v>127.8</v>
      </c>
      <c r="N34" s="116">
        <v>127.8</v>
      </c>
      <c r="O34" s="96">
        <v>127.8</v>
      </c>
      <c r="P34" s="117">
        <v>127.8</v>
      </c>
      <c r="Q34" s="97">
        <v>127.8</v>
      </c>
      <c r="R34" s="130">
        <v>127.8</v>
      </c>
      <c r="S34" s="4">
        <v>2</v>
      </c>
      <c r="T34" s="3" t="s">
        <v>51</v>
      </c>
      <c r="U34" s="52"/>
      <c r="Y34" s="66"/>
    </row>
    <row r="35" spans="1:25" s="14" customFormat="1" ht="39" customHeight="1" x14ac:dyDescent="0.3">
      <c r="A35" s="29">
        <f t="shared" si="0"/>
        <v>27</v>
      </c>
      <c r="B35" s="5">
        <v>5785454</v>
      </c>
      <c r="C35" s="6" t="s">
        <v>82</v>
      </c>
      <c r="D35" s="1" t="s">
        <v>12</v>
      </c>
      <c r="E35" s="16" t="s">
        <v>13</v>
      </c>
      <c r="F35" s="2">
        <v>456</v>
      </c>
      <c r="G35" s="2"/>
      <c r="H35" s="24"/>
      <c r="I35" s="2">
        <v>341</v>
      </c>
      <c r="J35" s="24"/>
      <c r="K35" s="128"/>
      <c r="L35" s="129"/>
      <c r="M35" s="96"/>
      <c r="N35" s="116"/>
      <c r="O35" s="96">
        <v>848.8</v>
      </c>
      <c r="P35" s="117"/>
      <c r="Q35" s="97"/>
      <c r="R35" s="130"/>
      <c r="S35" s="4"/>
      <c r="T35" s="3" t="s">
        <v>67</v>
      </c>
      <c r="U35" s="52"/>
      <c r="Y35" s="66"/>
    </row>
    <row r="36" spans="1:25" s="86" customFormat="1" ht="51.6" customHeight="1" x14ac:dyDescent="0.3">
      <c r="A36" s="29">
        <f t="shared" si="0"/>
        <v>28</v>
      </c>
      <c r="B36" s="81">
        <v>14008962</v>
      </c>
      <c r="C36" s="82" t="s">
        <v>24</v>
      </c>
      <c r="D36" s="83" t="s">
        <v>16</v>
      </c>
      <c r="E36" s="89" t="s">
        <v>25</v>
      </c>
      <c r="F36" s="74">
        <v>0</v>
      </c>
      <c r="G36" s="83">
        <v>23</v>
      </c>
      <c r="H36" s="84">
        <v>23</v>
      </c>
      <c r="I36" s="83"/>
      <c r="J36" s="84"/>
      <c r="K36" s="137"/>
      <c r="L36" s="152"/>
      <c r="M36" s="76">
        <v>16.7</v>
      </c>
      <c r="N36" s="77">
        <v>16.7</v>
      </c>
      <c r="O36" s="76"/>
      <c r="P36" s="78"/>
      <c r="Q36" s="80"/>
      <c r="R36" s="135"/>
      <c r="S36" s="73"/>
      <c r="T36" s="82" t="s">
        <v>26</v>
      </c>
      <c r="U36" s="79"/>
      <c r="Y36" s="80"/>
    </row>
    <row r="37" spans="1:25" s="86" customFormat="1" ht="59.25" customHeight="1" x14ac:dyDescent="0.3">
      <c r="A37" s="29">
        <f t="shared" si="0"/>
        <v>29</v>
      </c>
      <c r="B37" s="81">
        <v>1979411</v>
      </c>
      <c r="C37" s="82" t="s">
        <v>27</v>
      </c>
      <c r="D37" s="89" t="s">
        <v>17</v>
      </c>
      <c r="E37" s="89" t="s">
        <v>25</v>
      </c>
      <c r="F37" s="99"/>
      <c r="G37" s="83" t="s">
        <v>49</v>
      </c>
      <c r="H37" s="84" t="s">
        <v>49</v>
      </c>
      <c r="I37" s="83"/>
      <c r="J37" s="84"/>
      <c r="K37" s="137"/>
      <c r="L37" s="152"/>
      <c r="M37" s="91">
        <v>88.8</v>
      </c>
      <c r="N37" s="92">
        <v>88.8</v>
      </c>
      <c r="O37" s="91"/>
      <c r="P37" s="93"/>
      <c r="Q37" s="94"/>
      <c r="R37" s="153"/>
      <c r="S37" s="73"/>
      <c r="T37" s="82" t="s">
        <v>26</v>
      </c>
      <c r="U37" s="79"/>
      <c r="Y37" s="94"/>
    </row>
    <row r="38" spans="1:25" s="86" customFormat="1" ht="59.25" customHeight="1" x14ac:dyDescent="0.3">
      <c r="A38" s="29">
        <f t="shared" si="0"/>
        <v>30</v>
      </c>
      <c r="B38" s="81">
        <v>32009596</v>
      </c>
      <c r="C38" s="100" t="s">
        <v>28</v>
      </c>
      <c r="D38" s="101" t="s">
        <v>12</v>
      </c>
      <c r="E38" s="89" t="s">
        <v>25</v>
      </c>
      <c r="F38" s="102">
        <v>0</v>
      </c>
      <c r="G38" s="83">
        <v>3</v>
      </c>
      <c r="H38" s="84">
        <v>3</v>
      </c>
      <c r="I38" s="83">
        <v>3</v>
      </c>
      <c r="J38" s="84">
        <v>3</v>
      </c>
      <c r="K38" s="137">
        <v>3</v>
      </c>
      <c r="L38" s="152">
        <v>3</v>
      </c>
      <c r="M38" s="103">
        <v>50.3</v>
      </c>
      <c r="N38" s="104">
        <v>50.3</v>
      </c>
      <c r="O38" s="103">
        <v>50.3</v>
      </c>
      <c r="P38" s="105">
        <v>50.3</v>
      </c>
      <c r="Q38" s="106">
        <v>50.3</v>
      </c>
      <c r="R38" s="154">
        <v>50.3</v>
      </c>
      <c r="S38" s="73" t="s">
        <v>47</v>
      </c>
      <c r="T38" s="87" t="s">
        <v>29</v>
      </c>
      <c r="U38" s="79"/>
      <c r="Y38" s="106"/>
    </row>
    <row r="39" spans="1:25" s="86" customFormat="1" ht="72" customHeight="1" x14ac:dyDescent="0.3">
      <c r="A39" s="29">
        <f t="shared" si="0"/>
        <v>31</v>
      </c>
      <c r="B39" s="81">
        <v>37431005</v>
      </c>
      <c r="C39" s="107" t="s">
        <v>61</v>
      </c>
      <c r="D39" s="89" t="s">
        <v>17</v>
      </c>
      <c r="E39" s="89" t="s">
        <v>25</v>
      </c>
      <c r="F39" s="108">
        <v>1</v>
      </c>
      <c r="G39" s="108"/>
      <c r="H39" s="84"/>
      <c r="I39" s="108">
        <v>25</v>
      </c>
      <c r="J39" s="84">
        <v>25</v>
      </c>
      <c r="K39" s="137">
        <v>25</v>
      </c>
      <c r="L39" s="138">
        <v>25</v>
      </c>
      <c r="M39" s="76"/>
      <c r="N39" s="77"/>
      <c r="O39" s="76">
        <v>60.3</v>
      </c>
      <c r="P39" s="78">
        <v>60.3</v>
      </c>
      <c r="Q39" s="80">
        <v>60.3</v>
      </c>
      <c r="R39" s="135">
        <v>60.3</v>
      </c>
      <c r="S39" s="73">
        <v>27</v>
      </c>
      <c r="T39" s="109" t="s">
        <v>52</v>
      </c>
      <c r="U39" s="79"/>
      <c r="Y39" s="80"/>
    </row>
    <row r="40" spans="1:25" s="86" customFormat="1" ht="78" customHeight="1" x14ac:dyDescent="0.3">
      <c r="A40" s="29">
        <f t="shared" si="0"/>
        <v>32</v>
      </c>
      <c r="B40" s="81">
        <v>4799336</v>
      </c>
      <c r="C40" s="82" t="s">
        <v>30</v>
      </c>
      <c r="D40" s="83" t="s">
        <v>12</v>
      </c>
      <c r="E40" s="83" t="s">
        <v>31</v>
      </c>
      <c r="F40" s="74">
        <v>0</v>
      </c>
      <c r="G40" s="74">
        <v>990</v>
      </c>
      <c r="H40" s="84">
        <v>990</v>
      </c>
      <c r="I40" s="74">
        <v>990</v>
      </c>
      <c r="J40" s="84">
        <v>990</v>
      </c>
      <c r="K40" s="128">
        <v>990</v>
      </c>
      <c r="L40" s="129">
        <v>990</v>
      </c>
      <c r="M40" s="76">
        <v>26391.3</v>
      </c>
      <c r="N40" s="77">
        <v>26391.3</v>
      </c>
      <c r="O40" s="76">
        <v>26391.3</v>
      </c>
      <c r="P40" s="78">
        <v>26391.3</v>
      </c>
      <c r="Q40" s="80">
        <v>26391.3</v>
      </c>
      <c r="R40" s="135">
        <v>26391.3</v>
      </c>
      <c r="S40" s="73">
        <v>99</v>
      </c>
      <c r="T40" s="85" t="s">
        <v>84</v>
      </c>
      <c r="U40" s="79"/>
      <c r="Y40" s="80"/>
    </row>
    <row r="41" spans="1:25" s="86" customFormat="1" ht="49.5" customHeight="1" x14ac:dyDescent="0.3">
      <c r="A41" s="29">
        <f t="shared" si="0"/>
        <v>33</v>
      </c>
      <c r="B41" s="81">
        <v>5496017</v>
      </c>
      <c r="C41" s="82" t="s">
        <v>32</v>
      </c>
      <c r="D41" s="83" t="s">
        <v>12</v>
      </c>
      <c r="E41" s="83" t="s">
        <v>31</v>
      </c>
      <c r="F41" s="74">
        <v>0</v>
      </c>
      <c r="G41" s="74">
        <v>542</v>
      </c>
      <c r="H41" s="84">
        <v>542</v>
      </c>
      <c r="I41" s="74">
        <v>542</v>
      </c>
      <c r="J41" s="84">
        <v>542</v>
      </c>
      <c r="K41" s="128">
        <v>542</v>
      </c>
      <c r="L41" s="129">
        <v>542</v>
      </c>
      <c r="M41" s="76">
        <v>1900</v>
      </c>
      <c r="N41" s="77">
        <v>1900</v>
      </c>
      <c r="O41" s="76">
        <v>1900</v>
      </c>
      <c r="P41" s="78">
        <v>1900</v>
      </c>
      <c r="Q41" s="80">
        <v>1900</v>
      </c>
      <c r="R41" s="135">
        <v>1900</v>
      </c>
      <c r="S41" s="73">
        <v>19</v>
      </c>
      <c r="T41" s="87" t="s">
        <v>33</v>
      </c>
      <c r="U41" s="79"/>
      <c r="Y41" s="80"/>
    </row>
    <row r="42" spans="1:25" s="86" customFormat="1" ht="146.44999999999999" customHeight="1" x14ac:dyDescent="0.3">
      <c r="A42" s="29">
        <f t="shared" si="0"/>
        <v>34</v>
      </c>
      <c r="B42" s="88">
        <v>37654796</v>
      </c>
      <c r="C42" s="82" t="s">
        <v>34</v>
      </c>
      <c r="D42" s="89" t="s">
        <v>17</v>
      </c>
      <c r="E42" s="83" t="s">
        <v>31</v>
      </c>
      <c r="F42" s="74">
        <v>0</v>
      </c>
      <c r="G42" s="74">
        <v>57</v>
      </c>
      <c r="H42" s="84">
        <v>57</v>
      </c>
      <c r="I42" s="74">
        <v>57</v>
      </c>
      <c r="J42" s="84">
        <v>57</v>
      </c>
      <c r="K42" s="128">
        <v>57</v>
      </c>
      <c r="L42" s="129">
        <v>57</v>
      </c>
      <c r="M42" s="76">
        <v>133.1</v>
      </c>
      <c r="N42" s="77">
        <v>133.1</v>
      </c>
      <c r="O42" s="76">
        <v>133.1</v>
      </c>
      <c r="P42" s="78">
        <v>133.1</v>
      </c>
      <c r="Q42" s="80">
        <v>133.1</v>
      </c>
      <c r="R42" s="135">
        <v>133.1</v>
      </c>
      <c r="S42" s="73">
        <v>12</v>
      </c>
      <c r="T42" s="82" t="s">
        <v>85</v>
      </c>
      <c r="U42" s="79"/>
      <c r="Y42" s="80"/>
    </row>
    <row r="43" spans="1:25" s="86" customFormat="1" ht="47.25" customHeight="1" x14ac:dyDescent="0.3">
      <c r="A43" s="29">
        <f t="shared" si="0"/>
        <v>35</v>
      </c>
      <c r="B43" s="81">
        <v>13996834</v>
      </c>
      <c r="C43" s="82" t="s">
        <v>35</v>
      </c>
      <c r="D43" s="83" t="s">
        <v>12</v>
      </c>
      <c r="E43" s="83" t="s">
        <v>31</v>
      </c>
      <c r="F43" s="74">
        <v>0</v>
      </c>
      <c r="G43" s="74">
        <v>13</v>
      </c>
      <c r="H43" s="84">
        <v>13</v>
      </c>
      <c r="I43" s="74">
        <v>13</v>
      </c>
      <c r="J43" s="84">
        <v>13</v>
      </c>
      <c r="K43" s="128">
        <v>13</v>
      </c>
      <c r="L43" s="129">
        <v>13</v>
      </c>
      <c r="M43" s="76">
        <v>7.6</v>
      </c>
      <c r="N43" s="77">
        <v>7.6</v>
      </c>
      <c r="O43" s="76">
        <v>7.6</v>
      </c>
      <c r="P43" s="78">
        <v>7.6</v>
      </c>
      <c r="Q43" s="80">
        <v>7.6</v>
      </c>
      <c r="R43" s="135">
        <v>7.6</v>
      </c>
      <c r="S43" s="73">
        <v>2</v>
      </c>
      <c r="T43" s="87" t="s">
        <v>36</v>
      </c>
      <c r="U43" s="79"/>
      <c r="Y43" s="80"/>
    </row>
    <row r="44" spans="1:25" s="86" customFormat="1" ht="51" customHeight="1" x14ac:dyDescent="0.3">
      <c r="A44" s="29">
        <f t="shared" si="0"/>
        <v>36</v>
      </c>
      <c r="B44" s="81">
        <v>33525838</v>
      </c>
      <c r="C44" s="82" t="s">
        <v>37</v>
      </c>
      <c r="D44" s="83" t="s">
        <v>12</v>
      </c>
      <c r="E44" s="83" t="s">
        <v>31</v>
      </c>
      <c r="F44" s="74">
        <v>0</v>
      </c>
      <c r="G44" s="74">
        <v>9</v>
      </c>
      <c r="H44" s="84">
        <v>9</v>
      </c>
      <c r="I44" s="74">
        <v>9</v>
      </c>
      <c r="J44" s="84">
        <v>9</v>
      </c>
      <c r="K44" s="128">
        <v>9</v>
      </c>
      <c r="L44" s="129">
        <v>9</v>
      </c>
      <c r="M44" s="76">
        <v>248.7</v>
      </c>
      <c r="N44" s="77">
        <v>248.7</v>
      </c>
      <c r="O44" s="76">
        <v>248.7</v>
      </c>
      <c r="P44" s="78">
        <v>248.7</v>
      </c>
      <c r="Q44" s="80">
        <v>248.7</v>
      </c>
      <c r="R44" s="135">
        <v>248.7</v>
      </c>
      <c r="S44" s="73">
        <v>9</v>
      </c>
      <c r="T44" s="82" t="s">
        <v>38</v>
      </c>
      <c r="U44" s="79"/>
      <c r="Y44" s="80"/>
    </row>
    <row r="45" spans="1:25" s="86" customFormat="1" ht="72" customHeight="1" x14ac:dyDescent="0.3">
      <c r="A45" s="29">
        <f t="shared" si="0"/>
        <v>37</v>
      </c>
      <c r="B45" s="90">
        <v>21124982</v>
      </c>
      <c r="C45" s="82" t="s">
        <v>64</v>
      </c>
      <c r="D45" s="83" t="s">
        <v>12</v>
      </c>
      <c r="E45" s="83" t="s">
        <v>31</v>
      </c>
      <c r="F45" s="73">
        <v>0</v>
      </c>
      <c r="G45" s="73">
        <v>3</v>
      </c>
      <c r="H45" s="84">
        <v>3</v>
      </c>
      <c r="I45" s="73">
        <v>3</v>
      </c>
      <c r="J45" s="84">
        <v>3</v>
      </c>
      <c r="K45" s="134">
        <v>3</v>
      </c>
      <c r="L45" s="155">
        <v>3</v>
      </c>
      <c r="M45" s="91">
        <v>62.1</v>
      </c>
      <c r="N45" s="92">
        <v>62.1</v>
      </c>
      <c r="O45" s="91">
        <v>62.1</v>
      </c>
      <c r="P45" s="93">
        <v>62.1</v>
      </c>
      <c r="Q45" s="94">
        <v>62.1</v>
      </c>
      <c r="R45" s="153">
        <v>62.1</v>
      </c>
      <c r="S45" s="73">
        <v>6</v>
      </c>
      <c r="T45" s="87" t="s">
        <v>46</v>
      </c>
      <c r="U45" s="79"/>
      <c r="Y45" s="94"/>
    </row>
    <row r="46" spans="1:25" s="86" customFormat="1" ht="85.9" customHeight="1" x14ac:dyDescent="0.3">
      <c r="A46" s="29">
        <f t="shared" si="0"/>
        <v>38</v>
      </c>
      <c r="B46" s="81">
        <v>14027422</v>
      </c>
      <c r="C46" s="82" t="s">
        <v>39</v>
      </c>
      <c r="D46" s="83" t="s">
        <v>12</v>
      </c>
      <c r="E46" s="83" t="s">
        <v>31</v>
      </c>
      <c r="F46" s="74">
        <v>60</v>
      </c>
      <c r="G46" s="74">
        <v>65</v>
      </c>
      <c r="H46" s="84" t="s">
        <v>49</v>
      </c>
      <c r="I46" s="74">
        <v>223</v>
      </c>
      <c r="J46" s="84">
        <v>163</v>
      </c>
      <c r="K46" s="128">
        <v>223</v>
      </c>
      <c r="L46" s="129">
        <v>163</v>
      </c>
      <c r="M46" s="76">
        <v>7238.7</v>
      </c>
      <c r="N46" s="77" t="s">
        <v>49</v>
      </c>
      <c r="O46" s="76">
        <v>8631.9</v>
      </c>
      <c r="P46" s="78" t="s">
        <v>49</v>
      </c>
      <c r="Q46" s="80">
        <v>8631.9</v>
      </c>
      <c r="R46" s="135" t="s">
        <v>49</v>
      </c>
      <c r="S46" s="73">
        <v>45</v>
      </c>
      <c r="T46" s="87" t="s">
        <v>53</v>
      </c>
      <c r="U46" s="79"/>
      <c r="Y46" s="80"/>
    </row>
    <row r="47" spans="1:25" s="86" customFormat="1" ht="58.5" customHeight="1" x14ac:dyDescent="0.3">
      <c r="A47" s="29">
        <f t="shared" si="0"/>
        <v>39</v>
      </c>
      <c r="B47" s="81">
        <v>5399107</v>
      </c>
      <c r="C47" s="82" t="s">
        <v>40</v>
      </c>
      <c r="D47" s="83" t="s">
        <v>12</v>
      </c>
      <c r="E47" s="83" t="s">
        <v>31</v>
      </c>
      <c r="F47" s="74">
        <v>0</v>
      </c>
      <c r="G47" s="74">
        <v>155</v>
      </c>
      <c r="H47" s="84">
        <v>155</v>
      </c>
      <c r="I47" s="74">
        <v>155</v>
      </c>
      <c r="J47" s="84">
        <v>155</v>
      </c>
      <c r="K47" s="128">
        <v>155</v>
      </c>
      <c r="L47" s="129">
        <v>155</v>
      </c>
      <c r="M47" s="76">
        <v>130.4</v>
      </c>
      <c r="N47" s="77">
        <v>130.4</v>
      </c>
      <c r="O47" s="76">
        <v>130.4</v>
      </c>
      <c r="P47" s="78">
        <v>130.4</v>
      </c>
      <c r="Q47" s="95">
        <v>130.4</v>
      </c>
      <c r="R47" s="135">
        <v>130.4</v>
      </c>
      <c r="S47" s="73" t="s">
        <v>47</v>
      </c>
      <c r="T47" s="82" t="s">
        <v>41</v>
      </c>
      <c r="U47" s="79"/>
      <c r="Y47" s="95"/>
    </row>
    <row r="48" spans="1:25" s="86" customFormat="1" ht="69" customHeight="1" x14ac:dyDescent="0.3">
      <c r="A48" s="29">
        <f t="shared" si="0"/>
        <v>40</v>
      </c>
      <c r="B48" s="81">
        <v>955880</v>
      </c>
      <c r="C48" s="82" t="s">
        <v>86</v>
      </c>
      <c r="D48" s="83" t="s">
        <v>12</v>
      </c>
      <c r="E48" s="83" t="s">
        <v>31</v>
      </c>
      <c r="F48" s="74">
        <v>33</v>
      </c>
      <c r="G48" s="74">
        <v>82</v>
      </c>
      <c r="H48" s="84">
        <v>35</v>
      </c>
      <c r="I48" s="74">
        <v>82</v>
      </c>
      <c r="J48" s="84">
        <v>35</v>
      </c>
      <c r="K48" s="128">
        <v>82</v>
      </c>
      <c r="L48" s="129">
        <v>35</v>
      </c>
      <c r="M48" s="76">
        <v>1699.7</v>
      </c>
      <c r="N48" s="77">
        <v>597.29999999999995</v>
      </c>
      <c r="O48" s="96">
        <v>2223.6</v>
      </c>
      <c r="P48" s="78">
        <v>597.29999999999995</v>
      </c>
      <c r="Q48" s="97">
        <v>2223.6</v>
      </c>
      <c r="R48" s="136">
        <v>597.29999999999995</v>
      </c>
      <c r="S48" s="73">
        <v>14</v>
      </c>
      <c r="T48" s="98" t="s">
        <v>55</v>
      </c>
      <c r="U48" s="98"/>
      <c r="Y48" s="97"/>
    </row>
    <row r="49" spans="1:25" s="14" customFormat="1" ht="18" customHeight="1" x14ac:dyDescent="0.3">
      <c r="A49" s="34"/>
      <c r="B49" s="34"/>
      <c r="C49" s="35"/>
      <c r="D49" s="36"/>
      <c r="E49" s="36"/>
      <c r="F49" s="32"/>
      <c r="G49" s="32"/>
      <c r="H49" s="36"/>
      <c r="I49" s="32"/>
      <c r="J49" s="36"/>
      <c r="K49" s="171"/>
      <c r="L49" s="171"/>
      <c r="M49" s="119"/>
      <c r="N49" s="119"/>
      <c r="O49" s="119"/>
      <c r="P49" s="119"/>
      <c r="Q49" s="172"/>
      <c r="R49" s="173"/>
      <c r="S49" s="193"/>
      <c r="T49" s="35"/>
      <c r="U49" s="53"/>
    </row>
    <row r="50" spans="1:25" s="12" customFormat="1" ht="18" customHeight="1" x14ac:dyDescent="0.25">
      <c r="A50" s="34"/>
      <c r="B50" s="217" t="s">
        <v>69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119"/>
      <c r="O50" s="119"/>
      <c r="P50" s="119"/>
      <c r="Q50" s="119"/>
      <c r="R50" s="32"/>
      <c r="S50" s="32"/>
      <c r="T50" s="62"/>
      <c r="U50" s="63"/>
      <c r="Y50" s="50"/>
    </row>
    <row r="51" spans="1:25" s="12" customFormat="1" ht="18.75" customHeight="1" x14ac:dyDescent="0.25">
      <c r="A51" s="211"/>
      <c r="B51" s="211"/>
      <c r="C51" s="211"/>
      <c r="D51" s="211"/>
      <c r="E51" s="8"/>
      <c r="F51" s="33"/>
      <c r="G51" s="33"/>
      <c r="H51" s="33"/>
      <c r="I51" s="33"/>
      <c r="J51" s="33"/>
      <c r="K51" s="174"/>
      <c r="L51" s="174"/>
      <c r="M51" s="120"/>
      <c r="N51" s="120"/>
      <c r="O51" s="120"/>
      <c r="P51" s="120"/>
      <c r="Q51" s="120"/>
      <c r="R51" s="8"/>
      <c r="S51" s="8"/>
      <c r="T51" s="8"/>
      <c r="U51" s="8"/>
    </row>
    <row r="52" spans="1:25" s="12" customFormat="1" ht="21.6" customHeight="1" x14ac:dyDescent="0.25">
      <c r="A52" s="211"/>
      <c r="B52" s="211"/>
      <c r="C52" s="211"/>
      <c r="D52" s="211"/>
      <c r="E52" s="8"/>
      <c r="F52" s="33"/>
      <c r="G52" s="33"/>
      <c r="H52" s="33"/>
      <c r="I52" s="33"/>
      <c r="J52" s="33"/>
      <c r="K52" s="174"/>
      <c r="L52" s="174"/>
      <c r="M52" s="120"/>
      <c r="N52" s="120"/>
      <c r="O52" s="120"/>
      <c r="P52" s="120"/>
      <c r="Q52" s="175"/>
      <c r="R52" s="159"/>
      <c r="S52" s="159"/>
      <c r="T52" s="159"/>
      <c r="U52" s="64"/>
    </row>
    <row r="53" spans="1:25" s="12" customFormat="1" ht="37.5" customHeight="1" x14ac:dyDescent="0.25">
      <c r="A53" s="211"/>
      <c r="B53" s="211"/>
      <c r="C53" s="211"/>
      <c r="D53" s="211"/>
      <c r="E53" s="125"/>
      <c r="F53" s="57"/>
      <c r="G53" s="8"/>
      <c r="H53" s="8"/>
      <c r="I53" s="8"/>
      <c r="J53" s="8"/>
      <c r="K53" s="120"/>
      <c r="L53" s="120"/>
      <c r="M53" s="120"/>
      <c r="N53" s="120"/>
      <c r="O53" s="120"/>
      <c r="P53" s="120"/>
      <c r="Q53" s="120"/>
      <c r="R53" s="8"/>
      <c r="S53" s="218"/>
      <c r="T53" s="218"/>
      <c r="U53" s="65"/>
    </row>
    <row r="54" spans="1:25" s="12" customFormat="1" ht="4.1500000000000004" customHeight="1" x14ac:dyDescent="0.3">
      <c r="A54" s="37"/>
      <c r="B54" s="37"/>
      <c r="C54" s="7"/>
      <c r="D54" s="9"/>
      <c r="E54" s="9"/>
      <c r="F54" s="10"/>
      <c r="G54" s="10"/>
      <c r="H54" s="10"/>
      <c r="I54" s="10"/>
      <c r="J54" s="10"/>
      <c r="K54" s="40"/>
      <c r="L54" s="40"/>
      <c r="M54" s="39"/>
      <c r="N54" s="39"/>
      <c r="O54" s="39"/>
      <c r="P54" s="39"/>
      <c r="Q54" s="176"/>
      <c r="R54" s="37"/>
      <c r="S54" s="194"/>
      <c r="T54" s="7"/>
      <c r="U54" s="9"/>
    </row>
    <row r="55" spans="1:25" s="12" customFormat="1" ht="19.5" customHeight="1" x14ac:dyDescent="0.25">
      <c r="A55" s="207"/>
      <c r="B55" s="207"/>
      <c r="C55" s="207"/>
      <c r="D55" s="10"/>
      <c r="E55" s="10"/>
      <c r="F55" s="10"/>
      <c r="G55" s="10"/>
      <c r="H55" s="10"/>
      <c r="I55" s="10"/>
      <c r="J55" s="10"/>
      <c r="K55" s="40"/>
      <c r="L55" s="40"/>
      <c r="M55" s="40"/>
      <c r="N55" s="40"/>
      <c r="O55" s="40"/>
      <c r="P55" s="40"/>
      <c r="Q55" s="41"/>
      <c r="R55" s="156"/>
      <c r="S55" s="156"/>
      <c r="T55" s="156"/>
      <c r="U55" s="10"/>
    </row>
    <row r="56" spans="1:25" s="12" customFormat="1" ht="37.15" customHeight="1" x14ac:dyDescent="0.25">
      <c r="A56" s="211"/>
      <c r="B56" s="211"/>
      <c r="C56" s="211"/>
      <c r="D56" s="211"/>
      <c r="E56" s="8"/>
      <c r="F56" s="33"/>
      <c r="G56" s="33"/>
      <c r="H56" s="33"/>
      <c r="I56" s="33"/>
      <c r="J56" s="33"/>
      <c r="K56" s="174"/>
      <c r="L56" s="174"/>
      <c r="M56" s="120"/>
      <c r="N56" s="120"/>
      <c r="O56" s="120"/>
      <c r="P56" s="120"/>
      <c r="Q56" s="177"/>
      <c r="R56" s="159"/>
      <c r="S56" s="159"/>
      <c r="T56" s="159"/>
      <c r="U56" s="64"/>
    </row>
    <row r="57" spans="1:25" s="12" customFormat="1" ht="92.45" customHeight="1" x14ac:dyDescent="0.25">
      <c r="A57" s="211"/>
      <c r="B57" s="211"/>
      <c r="C57" s="211"/>
      <c r="D57" s="211"/>
      <c r="E57" s="125"/>
      <c r="F57" s="57"/>
      <c r="G57" s="59"/>
      <c r="H57" s="59"/>
      <c r="I57" s="59"/>
      <c r="J57" s="59"/>
      <c r="K57" s="178"/>
      <c r="L57" s="178"/>
      <c r="M57" s="110"/>
      <c r="N57" s="121"/>
      <c r="O57" s="110"/>
      <c r="P57" s="121"/>
      <c r="Q57" s="110"/>
      <c r="R57" s="158"/>
      <c r="S57" s="210"/>
      <c r="T57" s="210"/>
      <c r="U57" s="65"/>
    </row>
    <row r="58" spans="1:25" s="12" customFormat="1" ht="61.15" customHeight="1" x14ac:dyDescent="0.3">
      <c r="A58" s="37"/>
      <c r="B58" s="37"/>
      <c r="C58" s="7"/>
      <c r="D58" s="9"/>
      <c r="E58" s="9"/>
      <c r="F58" s="10"/>
      <c r="G58" s="10"/>
      <c r="H58" s="10"/>
      <c r="I58" s="214"/>
      <c r="J58" s="214"/>
      <c r="K58" s="214"/>
      <c r="L58" s="214"/>
      <c r="M58" s="214"/>
      <c r="N58" s="214"/>
      <c r="O58" s="160"/>
      <c r="P58" s="160"/>
      <c r="Q58" s="160"/>
      <c r="R58" s="179"/>
      <c r="S58" s="194"/>
      <c r="T58" s="7"/>
      <c r="U58" s="9"/>
    </row>
    <row r="59" spans="1:25" s="12" customFormat="1" ht="28.9" customHeight="1" x14ac:dyDescent="0.3">
      <c r="A59" s="37"/>
      <c r="B59" s="37"/>
      <c r="C59" s="7"/>
      <c r="D59" s="9"/>
      <c r="E59" s="9"/>
      <c r="F59" s="10"/>
      <c r="G59" s="10"/>
      <c r="H59" s="10"/>
      <c r="I59" s="215"/>
      <c r="J59" s="215"/>
      <c r="K59" s="215"/>
      <c r="L59" s="215"/>
      <c r="M59" s="215"/>
      <c r="N59" s="215"/>
      <c r="O59" s="161"/>
      <c r="P59" s="161"/>
      <c r="Q59" s="161"/>
      <c r="R59" s="180"/>
      <c r="S59" s="195"/>
      <c r="T59" s="58"/>
      <c r="U59" s="39"/>
    </row>
    <row r="60" spans="1:25" s="12" customFormat="1" ht="28.9" customHeight="1" x14ac:dyDescent="0.3">
      <c r="A60" s="37"/>
      <c r="B60" s="37"/>
      <c r="C60" s="7"/>
      <c r="D60" s="9"/>
      <c r="E60" s="9"/>
      <c r="F60" s="10"/>
      <c r="G60" s="10"/>
      <c r="H60" s="10"/>
      <c r="I60" s="215"/>
      <c r="J60" s="215"/>
      <c r="K60" s="215"/>
      <c r="L60" s="215"/>
      <c r="M60" s="215"/>
      <c r="N60" s="215"/>
      <c r="O60" s="161"/>
      <c r="P60" s="161"/>
      <c r="Q60" s="161"/>
      <c r="R60" s="180"/>
      <c r="S60" s="195"/>
      <c r="T60" s="58"/>
      <c r="U60" s="39"/>
    </row>
    <row r="61" spans="1:25" s="12" customFormat="1" ht="28.9" customHeight="1" x14ac:dyDescent="0.4">
      <c r="A61" s="207"/>
      <c r="B61" s="207"/>
      <c r="C61" s="207"/>
      <c r="D61" s="10"/>
      <c r="E61" s="10"/>
      <c r="F61" s="10"/>
      <c r="G61" s="10"/>
      <c r="H61" s="10"/>
      <c r="I61" s="216"/>
      <c r="J61" s="216"/>
      <c r="K61" s="216"/>
      <c r="L61" s="216"/>
      <c r="M61" s="216"/>
      <c r="N61" s="216"/>
      <c r="O61" s="161"/>
      <c r="P61" s="161"/>
      <c r="Q61" s="161"/>
      <c r="R61" s="181"/>
      <c r="S61" s="41"/>
      <c r="T61" s="41"/>
      <c r="U61" s="40"/>
    </row>
    <row r="62" spans="1:25" s="12" customFormat="1" ht="61.15" customHeight="1" x14ac:dyDescent="0.35">
      <c r="F62" s="14"/>
      <c r="G62" s="14"/>
      <c r="H62" s="14"/>
      <c r="I62" s="214"/>
      <c r="J62" s="214"/>
      <c r="K62" s="214"/>
      <c r="L62" s="214"/>
      <c r="M62" s="214"/>
      <c r="N62" s="214"/>
      <c r="O62" s="160"/>
      <c r="P62" s="160"/>
      <c r="Q62" s="160"/>
      <c r="R62" s="182"/>
      <c r="S62" s="38"/>
      <c r="T62" s="38"/>
      <c r="U62" s="49"/>
    </row>
    <row r="63" spans="1:25" s="12" customFormat="1" ht="28.9" customHeight="1" x14ac:dyDescent="0.35">
      <c r="F63" s="14"/>
      <c r="G63" s="14"/>
      <c r="H63" s="14"/>
      <c r="I63" s="215"/>
      <c r="J63" s="215"/>
      <c r="K63" s="215"/>
      <c r="L63" s="215"/>
      <c r="M63" s="215"/>
      <c r="N63" s="215"/>
      <c r="O63" s="162"/>
      <c r="P63" s="162"/>
      <c r="Q63" s="162"/>
      <c r="R63" s="183"/>
      <c r="U63" s="50"/>
    </row>
    <row r="64" spans="1:25" s="42" customFormat="1" ht="28.9" customHeight="1" x14ac:dyDescent="0.4">
      <c r="F64" s="43"/>
      <c r="G64" s="43"/>
      <c r="H64" s="43"/>
      <c r="I64" s="216"/>
      <c r="J64" s="216"/>
      <c r="K64" s="216"/>
      <c r="L64" s="216"/>
      <c r="M64" s="216"/>
      <c r="N64" s="216"/>
      <c r="O64" s="163"/>
      <c r="P64" s="163"/>
      <c r="Q64" s="163"/>
      <c r="R64" s="184"/>
      <c r="S64" s="196"/>
      <c r="U64" s="54"/>
    </row>
    <row r="65" spans="2:21" s="42" customFormat="1" ht="28.9" customHeight="1" x14ac:dyDescent="0.4">
      <c r="F65" s="43"/>
      <c r="G65" s="43"/>
      <c r="H65" s="43"/>
      <c r="I65" s="216"/>
      <c r="J65" s="216"/>
      <c r="K65" s="216"/>
      <c r="L65" s="216"/>
      <c r="M65" s="216"/>
      <c r="N65" s="216"/>
      <c r="O65" s="161"/>
      <c r="P65" s="161"/>
      <c r="Q65" s="161"/>
      <c r="R65" s="182"/>
      <c r="S65" s="197"/>
      <c r="U65" s="54"/>
    </row>
    <row r="66" spans="2:21" s="42" customFormat="1" ht="61.15" customHeight="1" x14ac:dyDescent="0.35">
      <c r="F66" s="43"/>
      <c r="G66" s="43"/>
      <c r="H66" s="43"/>
      <c r="I66" s="214"/>
      <c r="J66" s="214"/>
      <c r="K66" s="214"/>
      <c r="L66" s="214"/>
      <c r="M66" s="214"/>
      <c r="N66" s="214"/>
      <c r="O66" s="160"/>
      <c r="P66" s="160"/>
      <c r="Q66" s="160"/>
      <c r="R66" s="182"/>
      <c r="S66" s="197"/>
      <c r="U66" s="54"/>
    </row>
    <row r="67" spans="2:21" s="44" customFormat="1" ht="28.9" customHeight="1" x14ac:dyDescent="0.35">
      <c r="D67" s="42"/>
      <c r="E67" s="42"/>
      <c r="F67" s="43"/>
      <c r="G67" s="43"/>
      <c r="H67" s="43"/>
      <c r="I67" s="215"/>
      <c r="J67" s="215"/>
      <c r="K67" s="215"/>
      <c r="L67" s="215"/>
      <c r="M67" s="215"/>
      <c r="N67" s="215"/>
      <c r="O67" s="161"/>
      <c r="P67" s="161"/>
      <c r="Q67" s="161"/>
      <c r="R67" s="182"/>
      <c r="S67" s="197"/>
      <c r="U67" s="55"/>
    </row>
    <row r="68" spans="2:21" s="44" customFormat="1" ht="28.9" customHeight="1" x14ac:dyDescent="0.35">
      <c r="D68" s="42"/>
      <c r="E68" s="42"/>
      <c r="F68" s="43"/>
      <c r="G68" s="43"/>
      <c r="H68" s="43"/>
      <c r="I68" s="215"/>
      <c r="J68" s="215"/>
      <c r="K68" s="215"/>
      <c r="L68" s="215"/>
      <c r="M68" s="215"/>
      <c r="N68" s="215"/>
      <c r="O68" s="161"/>
      <c r="P68" s="161"/>
      <c r="Q68" s="161"/>
      <c r="R68" s="182"/>
      <c r="S68" s="197"/>
      <c r="U68" s="55"/>
    </row>
    <row r="69" spans="2:21" s="44" customFormat="1" ht="28.9" customHeight="1" x14ac:dyDescent="0.4">
      <c r="D69" s="42"/>
      <c r="E69" s="42"/>
      <c r="F69" s="43"/>
      <c r="G69" s="43"/>
      <c r="H69" s="43"/>
      <c r="I69" s="216"/>
      <c r="J69" s="216"/>
      <c r="K69" s="216"/>
      <c r="L69" s="216"/>
      <c r="M69" s="216"/>
      <c r="N69" s="216"/>
      <c r="O69" s="164"/>
      <c r="P69" s="164"/>
      <c r="Q69" s="164"/>
      <c r="R69" s="185"/>
      <c r="S69" s="198"/>
      <c r="U69" s="55"/>
    </row>
    <row r="70" spans="2:21" s="44" customFormat="1" ht="61.15" customHeight="1" x14ac:dyDescent="0.35">
      <c r="D70" s="42"/>
      <c r="E70" s="42"/>
      <c r="F70" s="43"/>
      <c r="G70" s="43"/>
      <c r="H70" s="43"/>
      <c r="I70" s="214"/>
      <c r="J70" s="214"/>
      <c r="K70" s="214"/>
      <c r="L70" s="214"/>
      <c r="M70" s="214"/>
      <c r="N70" s="214"/>
      <c r="O70" s="160"/>
      <c r="P70" s="160"/>
      <c r="Q70" s="160"/>
      <c r="R70" s="182"/>
      <c r="S70" s="197"/>
      <c r="T70" s="55"/>
      <c r="U70" s="55"/>
    </row>
    <row r="71" spans="2:21" s="44" customFormat="1" ht="28.9" customHeight="1" x14ac:dyDescent="0.35">
      <c r="D71" s="42"/>
      <c r="E71" s="42"/>
      <c r="F71" s="43"/>
      <c r="G71" s="43"/>
      <c r="H71" s="43"/>
      <c r="I71" s="215"/>
      <c r="J71" s="215"/>
      <c r="K71" s="215"/>
      <c r="L71" s="215"/>
      <c r="M71" s="215"/>
      <c r="N71" s="215"/>
      <c r="O71" s="161"/>
      <c r="P71" s="161"/>
      <c r="Q71" s="161"/>
      <c r="R71" s="182"/>
      <c r="S71" s="197"/>
      <c r="U71" s="55"/>
    </row>
    <row r="72" spans="2:21" s="44" customFormat="1" ht="28.9" customHeight="1" x14ac:dyDescent="0.4">
      <c r="D72" s="42"/>
      <c r="E72" s="42"/>
      <c r="F72" s="43"/>
      <c r="G72" s="43"/>
      <c r="H72" s="43"/>
      <c r="I72" s="216"/>
      <c r="J72" s="216"/>
      <c r="K72" s="216"/>
      <c r="L72" s="216"/>
      <c r="M72" s="216"/>
      <c r="N72" s="216"/>
      <c r="O72" s="161"/>
      <c r="P72" s="161"/>
      <c r="Q72" s="161"/>
      <c r="R72" s="182"/>
      <c r="S72" s="197"/>
      <c r="U72" s="55"/>
    </row>
    <row r="73" spans="2:21" s="44" customFormat="1" ht="28.9" customHeight="1" x14ac:dyDescent="0.4">
      <c r="D73" s="42"/>
      <c r="E73" s="42"/>
      <c r="F73" s="43"/>
      <c r="G73" s="43"/>
      <c r="H73" s="43"/>
      <c r="I73" s="216"/>
      <c r="J73" s="216"/>
      <c r="K73" s="216"/>
      <c r="L73" s="216"/>
      <c r="M73" s="216"/>
      <c r="N73" s="216"/>
      <c r="O73" s="161"/>
      <c r="P73" s="161"/>
      <c r="Q73" s="161"/>
      <c r="R73" s="186"/>
      <c r="S73" s="198"/>
      <c r="U73" s="55"/>
    </row>
    <row r="74" spans="2:21" s="44" customFormat="1" ht="37.15" customHeight="1" x14ac:dyDescent="0.35">
      <c r="D74" s="42"/>
      <c r="E74" s="42"/>
      <c r="F74" s="43"/>
      <c r="G74" s="43"/>
      <c r="H74" s="43"/>
      <c r="I74" s="43"/>
      <c r="J74" s="43"/>
      <c r="K74" s="187"/>
      <c r="L74" s="187"/>
      <c r="M74" s="122"/>
      <c r="N74" s="122"/>
      <c r="O74" s="165"/>
      <c r="P74" s="165"/>
      <c r="Q74" s="165"/>
      <c r="R74" s="188"/>
      <c r="S74" s="197"/>
      <c r="U74" s="55"/>
    </row>
    <row r="75" spans="2:21" s="44" customFormat="1" ht="37.15" customHeight="1" x14ac:dyDescent="0.3">
      <c r="D75" s="42"/>
      <c r="E75" s="42"/>
      <c r="F75" s="43"/>
      <c r="G75" s="43"/>
      <c r="H75" s="43"/>
      <c r="I75" s="43"/>
      <c r="J75" s="43"/>
      <c r="K75" s="187"/>
      <c r="L75" s="187"/>
      <c r="M75" s="122"/>
      <c r="N75" s="122"/>
      <c r="O75" s="122"/>
      <c r="P75" s="122"/>
      <c r="Q75" s="122"/>
      <c r="R75" s="189"/>
      <c r="S75" s="197"/>
      <c r="U75" s="55"/>
    </row>
    <row r="76" spans="2:21" s="44" customFormat="1" ht="34.9" customHeight="1" x14ac:dyDescent="0.3">
      <c r="B76" s="60"/>
      <c r="D76" s="42"/>
      <c r="E76" s="42"/>
      <c r="F76" s="43"/>
      <c r="G76" s="43"/>
      <c r="H76" s="43"/>
      <c r="I76" s="43"/>
      <c r="J76" s="43"/>
      <c r="K76" s="187"/>
      <c r="L76" s="187"/>
      <c r="M76" s="123"/>
      <c r="N76" s="123"/>
      <c r="O76" s="123"/>
      <c r="P76" s="123"/>
      <c r="Q76" s="123"/>
      <c r="R76" s="190"/>
      <c r="S76" s="199"/>
      <c r="U76" s="55"/>
    </row>
    <row r="77" spans="2:21" s="44" customFormat="1" ht="55.9" customHeight="1" x14ac:dyDescent="0.3">
      <c r="D77" s="42"/>
      <c r="E77" s="42"/>
      <c r="F77" s="43"/>
      <c r="G77" s="43"/>
      <c r="H77" s="43"/>
      <c r="I77" s="43"/>
      <c r="J77" s="43"/>
      <c r="K77" s="187"/>
      <c r="L77" s="187"/>
      <c r="M77" s="124"/>
      <c r="N77" s="124"/>
      <c r="O77" s="124"/>
      <c r="P77" s="124"/>
      <c r="Q77" s="124"/>
      <c r="R77" s="191"/>
      <c r="S77" s="200"/>
      <c r="U77" s="55"/>
    </row>
    <row r="78" spans="2:21" s="44" customFormat="1" ht="34.9" customHeight="1" x14ac:dyDescent="0.3">
      <c r="D78" s="42"/>
      <c r="E78" s="42"/>
      <c r="F78" s="43"/>
      <c r="G78" s="43"/>
      <c r="H78" s="43"/>
      <c r="I78" s="43"/>
      <c r="J78" s="43"/>
      <c r="K78" s="187"/>
      <c r="L78" s="187"/>
      <c r="M78" s="122"/>
      <c r="N78" s="122"/>
      <c r="O78" s="122"/>
      <c r="P78" s="122"/>
      <c r="Q78" s="122"/>
      <c r="R78" s="189"/>
      <c r="S78" s="197"/>
      <c r="U78" s="55"/>
    </row>
    <row r="79" spans="2:21" s="44" customFormat="1" ht="34.9" customHeight="1" x14ac:dyDescent="0.3">
      <c r="D79" s="42"/>
      <c r="E79" s="42"/>
      <c r="F79" s="43"/>
      <c r="G79" s="43"/>
      <c r="H79" s="43"/>
      <c r="I79" s="43"/>
      <c r="J79" s="43"/>
      <c r="K79" s="187"/>
      <c r="L79" s="187"/>
      <c r="M79" s="122"/>
      <c r="N79" s="122"/>
      <c r="O79" s="122"/>
      <c r="P79" s="122"/>
      <c r="Q79" s="122"/>
      <c r="R79" s="189"/>
      <c r="S79" s="197"/>
      <c r="U79" s="55"/>
    </row>
    <row r="80" spans="2:21" s="44" customFormat="1" ht="34.9" customHeight="1" x14ac:dyDescent="0.3">
      <c r="D80" s="42"/>
      <c r="E80" s="42"/>
      <c r="F80" s="43"/>
      <c r="G80" s="43"/>
      <c r="H80" s="43"/>
      <c r="I80" s="43"/>
      <c r="J80" s="43"/>
      <c r="K80" s="187"/>
      <c r="L80" s="187"/>
      <c r="M80" s="122"/>
      <c r="N80" s="122"/>
      <c r="O80" s="122"/>
      <c r="P80" s="122"/>
      <c r="Q80" s="122"/>
      <c r="R80" s="189"/>
      <c r="S80" s="197"/>
      <c r="U80" s="55"/>
    </row>
  </sheetData>
  <protectedRanges>
    <protectedRange sqref="D38 F38" name="Диапазон2_2"/>
    <protectedRange sqref="R6 R57 G6:J6 L6:P6 M57:P57 M64:R64" name="Диапазон1_2_1"/>
    <protectedRange sqref="F45 D30 F30" name="Диапазон2_1_1_1_3"/>
    <protectedRange sqref="E33 E11:E13" name="Диапазон2_11_2"/>
    <protectedRange sqref="C38" name="Диапазон2_1_1"/>
    <protectedRange sqref="C23:C27" name="Диапазон2_18_1_1_1_1"/>
    <protectedRange sqref="C42" name="Диапазон2_8_1_1_1"/>
    <protectedRange sqref="C45 C30" name="Диапазон2_1_1_1_1_1"/>
    <protectedRange sqref="F37" name="Диапазон2_18_1_1_3_1"/>
    <protectedRange sqref="C39 C21" name="Диапазон2_1_1_1_2_1"/>
    <protectedRange sqref="E34" name="Диапазон2_11_1_1"/>
    <protectedRange sqref="Q6 Q57 K6" name="Диапазон1_2_1_3"/>
    <protectedRange sqref="I45 K45:L45 G45 G30:K30" name="Диапазон2_1_1_1_3_3"/>
    <protectedRange sqref="J11:J12 J33 H11:H12 H33" name="Диапазон2_11_2_3"/>
    <protectedRange sqref="P30 M45:N45 P45 L30:N30" name="Диапазон2_2_4_1_4"/>
    <protectedRange sqref="M37:N37 P37" name="Диапазон2_3_4_2_1_4"/>
    <protectedRange sqref="M38:N38 P38" name="Диапазон2_4_4_1_4"/>
    <protectedRange sqref="M25:N29 P25:P29" name="Диапазон2_3_3_2_1_4"/>
    <protectedRange sqref="J34:J35 H34:H35" name="Диапазон2_11_1_1_3"/>
    <protectedRange sqref="Y30 Q45:R45 O30 Y45 O45 Q30:R30" name="Диапазон2_2_4_1_3_3"/>
    <protectedRange sqref="Q37:R37 Y37 O37" name="Диапазон2_3_4_2_1_3_3"/>
    <protectedRange sqref="Q38:R38 Y38 O38" name="Диапазон2_4_4_1_3_3"/>
    <protectedRange sqref="M24:N24 P24" name="Диапазон2_3_3_2_1_3_3"/>
    <protectedRange sqref="S64" name="Диапазон1_2_1_1"/>
  </protectedRanges>
  <autoFilter ref="A5:T48"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7">
    <mergeCell ref="A51:D53"/>
    <mergeCell ref="S53:T53"/>
    <mergeCell ref="A55:C55"/>
    <mergeCell ref="I58:N58"/>
    <mergeCell ref="I59:N59"/>
    <mergeCell ref="I70:N70"/>
    <mergeCell ref="I71:N71"/>
    <mergeCell ref="I72:N72"/>
    <mergeCell ref="S5:S8"/>
    <mergeCell ref="I73:N73"/>
    <mergeCell ref="I65:N65"/>
    <mergeCell ref="I66:N66"/>
    <mergeCell ref="I67:N67"/>
    <mergeCell ref="I68:N68"/>
    <mergeCell ref="I69:N69"/>
    <mergeCell ref="I60:N60"/>
    <mergeCell ref="I61:N61"/>
    <mergeCell ref="I62:N62"/>
    <mergeCell ref="I63:N63"/>
    <mergeCell ref="I64:N64"/>
    <mergeCell ref="B50:M50"/>
    <mergeCell ref="A1:T1"/>
    <mergeCell ref="A2:T2"/>
    <mergeCell ref="A3:T3"/>
    <mergeCell ref="A4:T4"/>
    <mergeCell ref="A61:C61"/>
    <mergeCell ref="A5:A6"/>
    <mergeCell ref="G5:L5"/>
    <mergeCell ref="M5:R5"/>
    <mergeCell ref="B5:B6"/>
    <mergeCell ref="S57:T57"/>
    <mergeCell ref="A56:D57"/>
    <mergeCell ref="F5:F6"/>
    <mergeCell ref="T5:T8"/>
    <mergeCell ref="C5:C6"/>
    <mergeCell ref="D5:D6"/>
    <mergeCell ref="E5:E6"/>
  </mergeCells>
  <printOptions horizontalCentered="1"/>
  <pageMargins left="0" right="0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Расторгуева</cp:lastModifiedBy>
  <cp:lastPrinted>2020-05-21T20:03:38Z</cp:lastPrinted>
  <dcterms:created xsi:type="dcterms:W3CDTF">2019-08-14T05:59:47Z</dcterms:created>
  <dcterms:modified xsi:type="dcterms:W3CDTF">2020-05-22T07:16:25Z</dcterms:modified>
</cp:coreProperties>
</file>