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Расторгуева\Desktop\РЕЄСТРИ\"/>
    </mc:Choice>
  </mc:AlternateContent>
  <bookViews>
    <workbookView xWindow="0" yWindow="0" windowWidth="20460" windowHeight="7320"/>
  </bookViews>
  <sheets>
    <sheet name="Лист1" sheetId="1" r:id="rId1"/>
  </sheets>
  <definedNames>
    <definedName name="_xlnm._FilterDatabase" localSheetId="0" hidden="1">Лист1!$A$6:$R$49</definedName>
    <definedName name="_xlnm.Print_Area" localSheetId="0">Лист1!$A$1:$R$50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E9" i="1"/>
  <c r="F9" i="1"/>
  <c r="G9" i="1"/>
  <c r="H9" i="1"/>
  <c r="I9" i="1"/>
  <c r="J9" i="1"/>
  <c r="P9" i="1"/>
  <c r="N9" i="1"/>
  <c r="L9" i="1"/>
  <c r="N10" i="1" l="1"/>
  <c r="L10" i="1"/>
  <c r="E10" i="1"/>
  <c r="F10" i="1"/>
  <c r="G10" i="1"/>
  <c r="H10" i="1"/>
  <c r="I10" i="1"/>
  <c r="O10" i="1" l="1"/>
  <c r="M9" i="1" l="1"/>
  <c r="M10" i="1"/>
  <c r="O9" i="1" l="1"/>
  <c r="A12" i="1" l="1"/>
  <c r="A13" i="1" s="1"/>
  <c r="A14" i="1" s="1"/>
  <c r="A15" i="1" s="1"/>
  <c r="A16" i="1" s="1"/>
  <c r="A17" i="1" s="1"/>
  <c r="K10" i="1"/>
  <c r="J10" i="1"/>
  <c r="K9" i="1"/>
  <c r="A18" i="1" l="1"/>
  <c r="A19" i="1" s="1"/>
  <c r="A20" i="1" s="1"/>
  <c r="A21" i="1" s="1"/>
  <c r="A22" i="1" l="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alcChain>
</file>

<file path=xl/sharedStrings.xml><?xml version="1.0" encoding="utf-8"?>
<sst xmlns="http://schemas.openxmlformats.org/spreadsheetml/2006/main" count="185" uniqueCount="98">
  <si>
    <t xml:space="preserve">РЕЄСТР </t>
  </si>
  <si>
    <t xml:space="preserve">підприємств, установ, організацій, що мають заборгованість із заробітної плати </t>
  </si>
  <si>
    <t>у Сумській області</t>
  </si>
  <si>
    <t>(назва регіону)</t>
  </si>
  <si>
    <t>№</t>
  </si>
  <si>
    <t>Назва підприємства</t>
  </si>
  <si>
    <t>Форма власності</t>
  </si>
  <si>
    <t>Причина заборгованості із заробітної плати</t>
  </si>
  <si>
    <t>Кількість  підприємств ВСЬОГО:</t>
  </si>
  <si>
    <t>Сума заборгованості ВСЬОГО:</t>
  </si>
  <si>
    <t>інша</t>
  </si>
  <si>
    <t>активні</t>
  </si>
  <si>
    <t>Переорієнтація ринків збуту продукції та взаємовідносини між акціонерами підприємства</t>
  </si>
  <si>
    <t xml:space="preserve">Товариство з обмеженою відповідальністю  "Маш-Сервіс" </t>
  </si>
  <si>
    <t>Товариство з обмеженою відповідальністю "Сумське машинобудівне науково-виробниче об'єднання"</t>
  </si>
  <si>
    <t>Товариство з обмеженою відповідальністю "Сумиспортінвест"</t>
  </si>
  <si>
    <t>Державне підприємство "Сумський науково-дослідний інститут мінеральних добрив і пігментів"</t>
  </si>
  <si>
    <t>державна</t>
  </si>
  <si>
    <t>Борг погашено</t>
  </si>
  <si>
    <t>Представництво закритого акціонерного товариства  "Объединенные газопромышленные технологии "Искра -Авиагаз"(переведено в банкрути)</t>
  </si>
  <si>
    <t>Переведено в банкрути. Борг погашено.</t>
  </si>
  <si>
    <t xml:space="preserve">Комунальне підприємство "Чисте місто" Роменської міської ради </t>
  </si>
  <si>
    <t>комунальна</t>
  </si>
  <si>
    <t>Казенне підприємство  "Шосткинський казенний завод "Зірка"</t>
  </si>
  <si>
    <t>Публічне акціонерне товариство  "Шосткинський завод хімічних реактивів"</t>
  </si>
  <si>
    <t>Державне підприємство "Наумівський спиртовий завод"</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</si>
  <si>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</si>
  <si>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Кролевецьке учбово-виробниче підприємство Українського товариства сліпих</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</si>
  <si>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</si>
  <si>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Товариство з обмеженою відповідальністю "Торгтоп"</t>
  </si>
  <si>
    <t>Товариство з обмеженою відповідальністю "Завод "Еко-продукт""</t>
  </si>
  <si>
    <t>Підприєжмство не здійснює виробничої діяльності, відбувається зміна власника</t>
  </si>
  <si>
    <t xml:space="preserve">Сумський обласний госпрозрахунковий ветеринарно-санітарний загін </t>
  </si>
  <si>
    <t>неактивні</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</si>
  <si>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</si>
  <si>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Товариство з обмеженою відповідальністю "Виробничо-технічне підприємство "Преобразователь +"</t>
  </si>
  <si>
    <t>Борги не обліковуються</t>
  </si>
  <si>
    <t>Товариство з обмеженою відповідальністю "Вітражна студія "Вікторія"</t>
  </si>
  <si>
    <t>Товариство з обмеженою відповідальністю "Сумська механізована колона № 5"</t>
  </si>
  <si>
    <t>Комунальне підприємство Сумської обласної ради "Центральна районна аптека №40"</t>
  </si>
  <si>
    <t>Ліквідація установи (рішення Сумської обласної ради від 29.05.2015).</t>
  </si>
  <si>
    <t>Товариство з обмеженою відповідальністю  "Переробка технічних відходів"</t>
  </si>
  <si>
    <t>Відсутність замовників. У червні 2015 підприємство позбавлено ліцензії із здійснення операцій у сфері поводження з небезпечними відходами.</t>
  </si>
  <si>
    <t>Державне підприємство "Новосуханівський спиртовий завод"</t>
  </si>
  <si>
    <t>Відкрите акціонерне товариство "SELMI"</t>
  </si>
  <si>
    <t>банкрути</t>
  </si>
  <si>
    <t xml:space="preserve">Боржника 22.02.2017 визнано банкрутом, відкрито ліквідаційну процедуру. </t>
  </si>
  <si>
    <t>Відкрите акціонерне товариство "Сумський м'ясокомбінат"</t>
  </si>
  <si>
    <t>Відкрито крімінальну справу 15.04.2019, накладено арешт на майно підприємства, проводиться оцінка майна</t>
  </si>
  <si>
    <t>Комунальне підприємство "Сумижитло" Сумської міської ради</t>
  </si>
  <si>
    <t xml:space="preserve">Арешт рахунків по зведеному виконавчому провадженню. 17.11.2016 порушено справу про банкрутство. </t>
  </si>
  <si>
    <t>Публічне акціонерне товариство "Сумиоблагротехсервіс"</t>
  </si>
  <si>
    <t>27.05.2013 визнано банкрутом. Ліквідація підприємства знаходиться на завершальній стадії</t>
  </si>
  <si>
    <t>Товариство з обмеженою відповідальністю 
"ЖМ ГРУП"</t>
  </si>
  <si>
    <t>03.12.2013 порушено справу про банкрутство.Все  майно є заставним.</t>
  </si>
  <si>
    <r>
      <t>Приватне підприємство "Суми-капітал" 
(</t>
    </r>
    <r>
      <rPr>
        <i/>
        <sz val="13"/>
        <rFont val="Times New Roman"/>
        <family val="1"/>
        <charset val="204"/>
      </rPr>
      <t xml:space="preserve"> з неактивних)</t>
    </r>
  </si>
  <si>
    <t>Ліквідовано згідно рішення господарського суду Сумської області від 25.02.2019 №920/308/17.</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</si>
  <si>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</si>
  <si>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Публічне акціонерне товариство "Сумський авторемонтний завод"</t>
  </si>
  <si>
    <t>Постановою Господарського суду Сумської області від 05.03.2019 визнано банкрутом</t>
  </si>
  <si>
    <t>Конотопський механічний завод Харківського державного авіаційного виробничого підприємства ( з активних)</t>
  </si>
  <si>
    <t>Відносно Харківського державного авіаційного виробничого підприємства порушена справа про банкрутство, призначено розпорядника майном.</t>
  </si>
  <si>
    <t>Приватне акціонерне товариство  "Ворожбянський машзавод"</t>
  </si>
  <si>
    <t>Постановою господарського суду Сумської області від 01.08.2013 року  визнано банкрутом, відкрито ліквідаційну процедуру.</t>
  </si>
  <si>
    <t>ДП ДАК "Хліб України" "Роменський комбінат хлібопродуктів"</t>
  </si>
  <si>
    <t>Акціонерне товариство "Сумське машинобудівне науково - виробниче об'єднання"</t>
  </si>
  <si>
    <t xml:space="preserve">Складне економічне становище підприємства через зниження обсягу реалізації продукції на 30% порівняно з 2017 роком. </t>
  </si>
  <si>
    <t>Наявність дебіторської заборгованості  населення та юридичних осіб за послуги із вивезення нечистот. Рахунки заблоковано.</t>
  </si>
  <si>
    <t>Не надходження коштів від основного засновника АТ "Сумське НВО" за обслуговування об"єктів</t>
  </si>
  <si>
    <t>Ненадходження коштів від основного замовника АТ "Сумське НВО"</t>
  </si>
  <si>
    <t>Філія з іноземними інвестиціями "Слобожанська будівельна кераміка" в с. Плавинище Роменського району Сумської області</t>
  </si>
  <si>
    <t>Недостатня та неритмічна завантаженість підприємства замовленнями, відсутність держзамовлення на виготовлення спец продукції, відсутність власних джерел для погашення заборгованості, недостатня кількість зовнішньоекономічних контрактів, високе податкове та фінансове навантаження.</t>
  </si>
  <si>
    <t>Недостатньо доведені обсяги помісячного розпису медичної субвенції та відповідно відсутність коштів субвенції.</t>
  </si>
  <si>
    <t>Комунальне некомерційне підприємство  "Путивльська центральна районна лікарня" Путивльської районної ради Сумської області</t>
  </si>
  <si>
    <t>Комунальне підприємство "Шостка-Зеленбуд"</t>
  </si>
  <si>
    <t>Комунальне підприємство Середино-Будська житлова ремонтно-експлуатаційна дільниця</t>
  </si>
  <si>
    <t>Філія "Охтирський сиркомбінат"</t>
  </si>
  <si>
    <t>Значна дебіторська заборгованість населення та інших споживачів по оплаті наданих послуг,  що виникла через низьку платоспроможність населення. Дебіторська заборгованість з фінансування наданих населенню пільг і субсидій</t>
  </si>
  <si>
    <t>Реорганізація установи</t>
  </si>
  <si>
    <t>Відсутність коштів через тимчасове припинення діяльності</t>
  </si>
  <si>
    <t>Порушено справу про банкрутство 25.04.2017, процедура розпорядження майном. Кримінальне провадження.</t>
  </si>
  <si>
    <t>Недостатність обсягу асигнувань помісячного розпису медичної субвенції з державного бюджету</t>
  </si>
  <si>
    <t>частково 4 місяці</t>
  </si>
  <si>
    <t>борг минулих років</t>
  </si>
  <si>
    <t>Сезонний вид діяльності підприємства. Крім того, підприємство перебуває в процедурі банкрутства, що ускладнює роботу з клієнтами. Виконавчою службою арештовани рахунки.</t>
  </si>
  <si>
    <t>Комунальне некомерційне підприємство "Недригайлівська центральна районна лікарня" Недригайлівської районої ради</t>
  </si>
  <si>
    <t xml:space="preserve">Комунальне некомерційне підприємство Великописарівської районної  ради "Великописарівська районна лікарня" </t>
  </si>
  <si>
    <t>Затримка у фінансуванні за виконані роботи</t>
  </si>
  <si>
    <t>Недостатність обсягу асигнувань помісячного розпису медичної субвенції з державного бюджету, незабезпеченість заробітної плати до кінця року.</t>
  </si>
  <si>
    <t>у т.ч. звільненим</t>
  </si>
  <si>
    <t>усього</t>
  </si>
  <si>
    <t>Термін заборгованості 
із заробітної плати   (місяців)</t>
  </si>
  <si>
    <t>Економічна 
активність</t>
  </si>
  <si>
    <t>Кількість працівників, яким заборговано заробітну плату, осіб</t>
  </si>
  <si>
    <t>Сума боргу, тис. гривень</t>
  </si>
  <si>
    <t>Сумське державне підприємство геодезії, картографії та кадастру  (ДП "Сумигеодез-картографія")</t>
  </si>
  <si>
    <t>Борг не обліковується.</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</si>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</sst>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charset val="204"/>
      <scheme val="minor"/>
    </font>
    <font>
      <b/>
      <sz val="18"/>
      <name val="Times New Roman"/>
      <family val="1"/>
      <charset val="204"/>
    </font>
    <font>
      <sz val="18"/>
      <name val="Times New Roman"/>
      <family val="1"/>
      <charset val="204"/>
    </font>
    <font>
      <sz val="11"/>
      <color indexed="8"/>
      <name val="Calibri"/>
      <family val="2"/>
    </font>
    <font>
      <sz val="11"/>
      <name val="Times New Roman"/>
      <family val="1"/>
      <charset val="204"/>
    </font>
    <font>
      <sz val="11"/>
      <color rgb="FFFF0000"/>
      <name val="Times New Roman"/>
      <family val="1"/>
      <charset val="204"/>
    </font>
    <font>
      <b/>
      <sz val="14"/>
      <color indexed="8"/>
      <name val="Times New Roman"/>
      <family val="1"/>
      <charset val="204"/>
    </font>
    <font>
      <b/>
      <sz val="14"/>
      <color indexed="10"/>
      <name val="Times New Roman"/>
      <family val="1"/>
      <charset val="204"/>
    </font>
    <font>
      <b/>
      <sz val="14"/>
      <color rgb="FFFF0000"/>
      <name val="Times New Roman"/>
      <family val="1"/>
      <charset val="204"/>
    </font>
    <font>
      <b/>
      <sz val="13"/>
      <name val="Times New Roman"/>
      <family val="1"/>
      <charset val="204"/>
    </font>
    <font>
      <sz val="13"/>
      <name val="Times New Roman"/>
      <family val="1"/>
      <charset val="204"/>
    </font>
    <font>
      <sz val="10"/>
      <name val="Arial Cyr"/>
      <charset val="204"/>
    </font>
    <font>
      <sz val="13"/>
      <color rgb="FFFF0000"/>
      <name val="Times New Roman"/>
      <family val="1"/>
      <charset val="204"/>
    </font>
    <font>
      <sz val="11"/>
      <color indexed="8"/>
      <name val="Calibri"/>
      <family val="2"/>
      <charset val="204"/>
    </font>
    <font>
      <sz val="14"/>
      <name val="Times New Roman"/>
      <family val="1"/>
      <charset val="204"/>
    </font>
    <font>
      <sz val="13"/>
      <color rgb="FF0070C0"/>
      <name val="Times New Roman"/>
      <family val="1"/>
      <charset val="204"/>
    </font>
    <font>
      <i/>
      <sz val="13"/>
      <name val="Times New Roman"/>
      <family val="1"/>
      <charset val="204"/>
    </font>
    <font>
      <b/>
      <sz val="16"/>
      <name val="Times New Roman"/>
      <family val="1"/>
      <charset val="204"/>
    </font>
    <font>
      <sz val="13"/>
      <color theme="1"/>
      <name val="Calibri"/>
      <family val="2"/>
      <charset val="204"/>
      <scheme val="minor"/>
    </font>
    <font>
      <sz val="13"/>
      <name val="Arial Cyr"/>
      <charset val="204"/>
    </font>
    <font>
      <sz val="11"/>
      <name val="Calibri"/>
      <family val="2"/>
      <charset val="204"/>
      <scheme val="minor"/>
    </font>
    <font>
      <sz val="11"/>
      <color rgb="FFFF0000"/>
      <name val="Calibri"/>
      <family val="2"/>
      <charset val="204"/>
      <scheme val="minor"/>
    </font>
    <font>
      <b/>
      <sz val="16"/>
      <color rgb="FFFF0000"/>
      <name val="Times New Roman"/>
      <family val="1"/>
      <charset val="204"/>
    </font>
    <font>
      <sz val="13"/>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13" fillId="0" borderId="0"/>
  </cellStyleXfs>
  <cellXfs count="118">
    <xf numFmtId="0" fontId="0" fillId="0" borderId="0" xfId="0"/>
    <xf numFmtId="0" fontId="1" fillId="0" borderId="0" xfId="0" applyFont="1" applyAlignment="1"/>
    <xf numFmtId="0" fontId="0" fillId="0" borderId="0" xfId="0" applyFill="1"/>
    <xf numFmtId="0" fontId="2" fillId="0" borderId="0" xfId="0" applyFont="1" applyAlignment="1"/>
    <xf numFmtId="0" fontId="9" fillId="0" borderId="2" xfId="0" applyFont="1" applyFill="1" applyBorder="1" applyAlignment="1">
      <alignment horizontal="left" vertical="center" wrapText="1"/>
    </xf>
    <xf numFmtId="1" fontId="9" fillId="0" borderId="2" xfId="0"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Fill="1" applyBorder="1" applyAlignment="1">
      <alignment horizontal="center" vertical="center" wrapText="1"/>
    </xf>
    <xf numFmtId="1" fontId="10" fillId="2" borderId="2" xfId="0" applyNumberFormat="1" applyFont="1" applyFill="1" applyBorder="1" applyAlignment="1">
      <alignment horizontal="center" vertical="center"/>
    </xf>
    <xf numFmtId="0" fontId="10" fillId="2" borderId="2" xfId="0" applyFont="1" applyFill="1" applyBorder="1" applyAlignment="1">
      <alignment vertical="center" wrapText="1"/>
    </xf>
    <xf numFmtId="0" fontId="10" fillId="0" borderId="2" xfId="0" applyFont="1" applyFill="1" applyBorder="1" applyAlignment="1" applyProtection="1">
      <alignment horizontal="left" vertical="top" wrapText="1"/>
    </xf>
    <xf numFmtId="0" fontId="10" fillId="0" borderId="2" xfId="0" applyFont="1" applyFill="1" applyBorder="1" applyAlignment="1">
      <alignment horizontal="justify" vertical="top" wrapText="1"/>
    </xf>
    <xf numFmtId="0" fontId="10"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10" fillId="0" borderId="6" xfId="0" applyFont="1" applyFill="1" applyBorder="1" applyAlignment="1" applyProtection="1">
      <alignment horizontal="left" vertical="center" wrapText="1"/>
    </xf>
    <xf numFmtId="1"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5" fillId="2" borderId="2" xfId="0" applyFont="1" applyFill="1" applyBorder="1" applyAlignment="1">
      <alignment horizontal="center" vertical="center"/>
    </xf>
    <xf numFmtId="0" fontId="10" fillId="0" borderId="6" xfId="2" applyFont="1" applyFill="1" applyBorder="1" applyAlignment="1" applyProtection="1">
      <alignment horizontal="left" vertical="center" wrapText="1"/>
    </xf>
    <xf numFmtId="0" fontId="10" fillId="0" borderId="6" xfId="2" applyFont="1" applyFill="1" applyBorder="1" applyAlignment="1" applyProtection="1">
      <alignment horizontal="center" vertical="center" wrapText="1"/>
    </xf>
    <xf numFmtId="0" fontId="10" fillId="0" borderId="0" xfId="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7" fillId="0" borderId="0" xfId="0" applyNumberFormat="1" applyFont="1" applyFill="1" applyBorder="1" applyAlignment="1">
      <alignment vertical="center" wrapText="1"/>
    </xf>
    <xf numFmtId="0" fontId="9" fillId="0" borderId="2" xfId="0" applyFont="1" applyFill="1" applyBorder="1" applyAlignment="1">
      <alignment horizontal="center" vertical="center" wrapText="1"/>
    </xf>
    <xf numFmtId="0" fontId="18" fillId="0" borderId="0" xfId="0" applyFont="1" applyFill="1"/>
    <xf numFmtId="0" fontId="18" fillId="0" borderId="0" xfId="0" applyFont="1"/>
    <xf numFmtId="0" fontId="19" fillId="0" borderId="0" xfId="0" applyFont="1" applyFill="1"/>
    <xf numFmtId="0" fontId="19" fillId="2" borderId="0" xfId="0" applyFont="1" applyFill="1"/>
    <xf numFmtId="0" fontId="19" fillId="0" borderId="0" xfId="0" applyFont="1" applyFill="1" applyBorder="1"/>
    <xf numFmtId="0" fontId="10" fillId="2" borderId="0" xfId="0" applyFont="1" applyFill="1" applyBorder="1" applyAlignment="1">
      <alignment vertical="center" wrapText="1"/>
    </xf>
    <xf numFmtId="0" fontId="21" fillId="2" borderId="0" xfId="0" applyFont="1" applyFill="1"/>
    <xf numFmtId="0" fontId="21" fillId="0" borderId="0" xfId="0" applyFont="1"/>
    <xf numFmtId="0" fontId="2" fillId="0" borderId="0" xfId="0" applyFont="1" applyAlignment="1">
      <alignment wrapText="1"/>
    </xf>
    <xf numFmtId="2" fontId="10" fillId="2" borderId="2" xfId="0" applyNumberFormat="1" applyFont="1" applyFill="1" applyBorder="1" applyAlignment="1">
      <alignment vertical="center" wrapText="1"/>
    </xf>
    <xf numFmtId="2" fontId="10" fillId="0" borderId="2" xfId="0" applyNumberFormat="1" applyFont="1" applyFill="1" applyBorder="1" applyAlignment="1">
      <alignment horizontal="left" vertical="center" wrapText="1"/>
    </xf>
    <xf numFmtId="0" fontId="1" fillId="2" borderId="0" xfId="0" applyFont="1" applyFill="1" applyAlignment="1"/>
    <xf numFmtId="0" fontId="2" fillId="2" borderId="0" xfId="0" applyFont="1" applyFill="1" applyAlignment="1">
      <alignment wrapText="1"/>
    </xf>
    <xf numFmtId="0" fontId="2" fillId="2" borderId="0" xfId="0" applyFont="1" applyFill="1" applyAlignment="1"/>
    <xf numFmtId="1" fontId="10" fillId="2" borderId="6"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0" xfId="0" applyNumberFormat="1" applyFont="1" applyFill="1" applyBorder="1" applyAlignment="1">
      <alignment horizontal="center" vertical="center" wrapText="1"/>
    </xf>
    <xf numFmtId="164" fontId="10" fillId="2" borderId="2" xfId="0" applyNumberFormat="1" applyFont="1" applyFill="1" applyBorder="1" applyAlignment="1">
      <alignment vertical="center" wrapText="1"/>
    </xf>
    <xf numFmtId="0" fontId="10" fillId="2" borderId="6" xfId="0" applyFont="1" applyFill="1" applyBorder="1" applyAlignment="1">
      <alignment horizontal="left" vertical="center" wrapText="1"/>
    </xf>
    <xf numFmtId="0" fontId="23" fillId="0" borderId="0" xfId="0" applyFont="1"/>
    <xf numFmtId="0" fontId="10" fillId="2" borderId="6" xfId="0" applyFont="1" applyFill="1" applyBorder="1" applyAlignment="1">
      <alignment vertical="center" wrapText="1"/>
    </xf>
    <xf numFmtId="164" fontId="10" fillId="2" borderId="2" xfId="0" applyNumberFormat="1" applyFont="1" applyFill="1" applyBorder="1" applyAlignment="1">
      <alignment horizontal="left" vertical="center" wrapText="1"/>
    </xf>
    <xf numFmtId="3" fontId="9" fillId="2" borderId="2" xfId="0" applyNumberFormat="1" applyFont="1" applyFill="1" applyBorder="1" applyAlignment="1">
      <alignment horizontal="center" vertical="center" wrapText="1"/>
    </xf>
    <xf numFmtId="0" fontId="14" fillId="0" borderId="0" xfId="0" applyFont="1" applyAlignment="1">
      <alignment vertical="center" wrapText="1"/>
    </xf>
    <xf numFmtId="0" fontId="10" fillId="0" borderId="2" xfId="0" applyFont="1" applyFill="1" applyBorder="1" applyAlignment="1">
      <alignment vertical="center" wrapText="1"/>
    </xf>
    <xf numFmtId="0" fontId="10" fillId="0" borderId="8" xfId="0" applyFont="1" applyBorder="1" applyAlignment="1">
      <alignment vertical="center" wrapText="1"/>
    </xf>
    <xf numFmtId="1" fontId="10" fillId="2" borderId="2" xfId="0" applyNumberFormat="1" applyFont="1" applyFill="1" applyBorder="1" applyAlignment="1" applyProtection="1">
      <alignment horizontal="center"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horizontal="justify" vertical="top" wrapText="1"/>
    </xf>
    <xf numFmtId="0" fontId="10" fillId="2" borderId="3"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wrapText="1"/>
    </xf>
    <xf numFmtId="0" fontId="21" fillId="0" borderId="0" xfId="0" applyFont="1" applyFill="1"/>
    <xf numFmtId="0" fontId="12" fillId="0" borderId="0" xfId="0" applyFont="1" applyFill="1" applyBorder="1" applyAlignment="1">
      <alignment vertical="center" wrapText="1"/>
    </xf>
    <xf numFmtId="0" fontId="11" fillId="0" borderId="0" xfId="0" applyFont="1" applyFill="1" applyBorder="1"/>
    <xf numFmtId="0" fontId="10" fillId="2" borderId="0" xfId="0" applyFont="1" applyFill="1" applyBorder="1" applyAlignment="1">
      <alignment horizontal="center" vertical="center"/>
    </xf>
    <xf numFmtId="0" fontId="17" fillId="2" borderId="0" xfId="0" applyNumberFormat="1" applyFont="1" applyFill="1" applyBorder="1" applyAlignment="1">
      <alignment vertical="center" wrapText="1"/>
    </xf>
    <xf numFmtId="0" fontId="17" fillId="2" borderId="0" xfId="0" applyNumberFormat="1" applyFont="1" applyFill="1" applyBorder="1" applyAlignment="1">
      <alignment horizontal="center" vertical="center" wrapText="1"/>
    </xf>
    <xf numFmtId="0" fontId="17"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center" vertical="center" wrapText="1"/>
    </xf>
    <xf numFmtId="1" fontId="10" fillId="2" borderId="0" xfId="0" applyNumberFormat="1" applyFont="1" applyFill="1" applyBorder="1" applyAlignment="1">
      <alignment horizontal="center" vertical="center"/>
    </xf>
    <xf numFmtId="14" fontId="9" fillId="2" borderId="2" xfId="0" applyNumberFormat="1" applyFont="1" applyFill="1" applyBorder="1" applyAlignment="1">
      <alignment horizontal="center" vertical="center" textRotation="90" wrapText="1"/>
    </xf>
    <xf numFmtId="0" fontId="9" fillId="2" borderId="6" xfId="0" applyFont="1" applyFill="1" applyBorder="1" applyAlignment="1">
      <alignment horizontal="center" vertical="center" textRotation="90" wrapText="1"/>
    </xf>
    <xf numFmtId="0" fontId="10" fillId="2" borderId="3" xfId="0" applyFont="1" applyFill="1" applyBorder="1" applyAlignment="1">
      <alignment horizontal="center" vertical="center"/>
    </xf>
    <xf numFmtId="1" fontId="10" fillId="2" borderId="3" xfId="0" applyNumberFormat="1" applyFont="1" applyFill="1" applyBorder="1" applyAlignment="1">
      <alignment horizontal="center" vertical="center"/>
    </xf>
    <xf numFmtId="0" fontId="10" fillId="2" borderId="2" xfId="0" applyFont="1" applyFill="1" applyBorder="1" applyAlignment="1" applyProtection="1">
      <alignment horizontal="center" vertical="center" wrapText="1"/>
    </xf>
    <xf numFmtId="0" fontId="20" fillId="2" borderId="0" xfId="0" applyFont="1" applyFill="1"/>
    <xf numFmtId="0" fontId="1"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1" fontId="9" fillId="2" borderId="2"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164" fontId="10" fillId="2" borderId="3" xfId="0" applyNumberFormat="1" applyFont="1" applyFill="1" applyBorder="1" applyAlignment="1">
      <alignment horizontal="center" vertical="center"/>
    </xf>
    <xf numFmtId="165" fontId="10" fillId="2" borderId="2" xfId="2" applyNumberFormat="1" applyFont="1" applyFill="1" applyBorder="1" applyAlignment="1" applyProtection="1">
      <alignment horizontal="center" vertical="center" wrapText="1"/>
    </xf>
    <xf numFmtId="165" fontId="10" fillId="2" borderId="6" xfId="2" applyNumberFormat="1" applyFont="1" applyFill="1" applyBorder="1" applyAlignment="1" applyProtection="1">
      <alignment horizontal="center" vertical="center" wrapText="1"/>
    </xf>
    <xf numFmtId="164" fontId="10" fillId="2" borderId="2" xfId="2" applyNumberFormat="1" applyFont="1" applyFill="1" applyBorder="1" applyAlignment="1" applyProtection="1">
      <alignment horizontal="center" vertical="center" wrapText="1"/>
    </xf>
    <xf numFmtId="1" fontId="10" fillId="2" borderId="2" xfId="2" applyNumberFormat="1" applyFont="1" applyFill="1" applyBorder="1" applyAlignment="1" applyProtection="1">
      <alignment horizontal="center" vertical="center" wrapText="1"/>
    </xf>
    <xf numFmtId="164" fontId="12"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0" fontId="17" fillId="2" borderId="0" xfId="0" applyNumberFormat="1" applyFont="1" applyFill="1" applyBorder="1" applyAlignment="1">
      <alignment horizontal="left" vertical="center" wrapText="1"/>
    </xf>
    <xf numFmtId="0" fontId="0" fillId="2" borderId="0" xfId="0" applyFill="1"/>
    <xf numFmtId="0" fontId="6" fillId="0" borderId="1" xfId="1" applyFont="1" applyFill="1" applyBorder="1" applyAlignment="1">
      <alignment horizontal="center" vertical="center"/>
    </xf>
    <xf numFmtId="0" fontId="7" fillId="0" borderId="1" xfId="1" applyFont="1" applyFill="1" applyBorder="1" applyAlignment="1">
      <alignment horizontal="center" vertical="center"/>
    </xf>
    <xf numFmtId="164" fontId="8"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4" fillId="0" borderId="0" xfId="1"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4" fillId="0" borderId="0" xfId="1" applyNumberFormat="1" applyFont="1" applyFill="1" applyBorder="1" applyAlignment="1">
      <alignment horizontal="center" vertical="center"/>
    </xf>
    <xf numFmtId="14" fontId="9" fillId="2" borderId="8"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2" xfId="0" applyFont="1" applyFill="1" applyBorder="1" applyAlignment="1">
      <alignment horizontal="center" vertical="center" textRotation="90" wrapText="1"/>
    </xf>
    <xf numFmtId="164" fontId="9" fillId="2" borderId="3" xfId="0" applyNumberFormat="1" applyFont="1" applyFill="1" applyBorder="1" applyAlignment="1">
      <alignment horizontal="center" vertical="center" textRotation="90" wrapText="1"/>
    </xf>
    <xf numFmtId="164" fontId="9" fillId="2" borderId="7" xfId="0" applyNumberFormat="1" applyFont="1" applyFill="1" applyBorder="1" applyAlignment="1">
      <alignment horizontal="center" vertical="center" textRotation="90" wrapText="1"/>
    </xf>
    <xf numFmtId="164" fontId="9" fillId="2" borderId="6" xfId="0" applyNumberFormat="1" applyFont="1" applyFill="1" applyBorder="1" applyAlignment="1">
      <alignment horizontal="center" vertical="center" textRotation="90"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7"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center" vertical="center" wrapText="1"/>
    </xf>
  </cellXfs>
  <cellStyles count="3">
    <cellStyle name="Обычный" xfId="0" builtinId="0"/>
    <cellStyle name="Обычный_Лист1" xfId="1"/>
    <cellStyle name="Обычный_Лист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tabSelected="1" view="pageBreakPreview" zoomScale="55" zoomScaleNormal="55" zoomScaleSheetLayoutView="55" workbookViewId="0">
      <selection activeCell="B50" sqref="B50"/>
    </sheetView>
  </sheetViews>
  <sheetFormatPr defaultRowHeight="15" x14ac:dyDescent="0.25"/>
  <cols>
    <col min="1" max="1" width="13.140625" customWidth="1"/>
    <col min="2" max="2" width="53.28515625" customWidth="1"/>
    <col min="3" max="3" width="13.42578125" customWidth="1"/>
    <col min="4" max="4" width="10.85546875" customWidth="1"/>
    <col min="5" max="5" width="9.85546875" style="76" customWidth="1"/>
    <col min="6" max="6" width="9.5703125" style="76" customWidth="1"/>
    <col min="7" max="7" width="8.42578125" style="76" customWidth="1"/>
    <col min="8" max="8" width="9" style="76" customWidth="1"/>
    <col min="9" max="9" width="8.5703125" style="76" customWidth="1"/>
    <col min="10" max="10" width="8.42578125" style="76" customWidth="1"/>
    <col min="11" max="11" width="12.7109375" style="93" customWidth="1"/>
    <col min="12" max="12" width="11.42578125" style="93" customWidth="1"/>
    <col min="13" max="13" width="12.42578125" style="76" customWidth="1"/>
    <col min="14" max="14" width="11" style="76" customWidth="1"/>
    <col min="15" max="15" width="11.42578125" style="76" customWidth="1"/>
    <col min="16" max="16" width="12" style="76" customWidth="1"/>
    <col min="17" max="17" width="13.7109375" style="35" customWidth="1"/>
    <col min="18" max="18" width="74.42578125" style="36" customWidth="1"/>
    <col min="19" max="19" width="8.7109375" customWidth="1"/>
  </cols>
  <sheetData>
    <row r="1" spans="1:19" ht="22.5" x14ac:dyDescent="0.3">
      <c r="A1" s="1"/>
      <c r="B1" s="100" t="s">
        <v>0</v>
      </c>
      <c r="C1" s="100"/>
      <c r="D1" s="100"/>
      <c r="E1" s="100"/>
      <c r="F1" s="100"/>
      <c r="G1" s="100"/>
      <c r="H1" s="100"/>
      <c r="I1" s="100"/>
      <c r="J1" s="100"/>
      <c r="K1" s="100"/>
      <c r="L1" s="100"/>
      <c r="M1" s="100"/>
      <c r="N1" s="100"/>
      <c r="O1" s="100"/>
      <c r="P1" s="77"/>
      <c r="Q1" s="40"/>
      <c r="R1" s="1"/>
      <c r="S1" s="2"/>
    </row>
    <row r="2" spans="1:19" ht="23.25" customHeight="1" x14ac:dyDescent="0.35">
      <c r="A2" s="3"/>
      <c r="B2" s="98" t="s">
        <v>1</v>
      </c>
      <c r="C2" s="98"/>
      <c r="D2" s="98"/>
      <c r="E2" s="98"/>
      <c r="F2" s="98"/>
      <c r="G2" s="98"/>
      <c r="H2" s="98"/>
      <c r="I2" s="98"/>
      <c r="J2" s="98"/>
      <c r="K2" s="98"/>
      <c r="L2" s="98"/>
      <c r="M2" s="98"/>
      <c r="N2" s="98"/>
      <c r="O2" s="98"/>
      <c r="P2" s="78"/>
      <c r="Q2" s="41"/>
      <c r="R2" s="37"/>
      <c r="S2" s="2"/>
    </row>
    <row r="3" spans="1:19" ht="23.25" x14ac:dyDescent="0.35">
      <c r="A3" s="3"/>
      <c r="B3" s="99" t="s">
        <v>2</v>
      </c>
      <c r="C3" s="99"/>
      <c r="D3" s="99"/>
      <c r="E3" s="99"/>
      <c r="F3" s="99"/>
      <c r="G3" s="99"/>
      <c r="H3" s="99"/>
      <c r="I3" s="99"/>
      <c r="J3" s="99"/>
      <c r="K3" s="99"/>
      <c r="L3" s="99"/>
      <c r="M3" s="99"/>
      <c r="N3" s="99"/>
      <c r="O3" s="99"/>
      <c r="P3" s="79"/>
      <c r="Q3" s="42"/>
      <c r="R3" s="3"/>
      <c r="S3" s="2"/>
    </row>
    <row r="4" spans="1:19" x14ac:dyDescent="0.25">
      <c r="A4" s="101" t="s">
        <v>3</v>
      </c>
      <c r="B4" s="101"/>
      <c r="C4" s="101"/>
      <c r="D4" s="101"/>
      <c r="E4" s="101"/>
      <c r="F4" s="101"/>
      <c r="G4" s="101"/>
      <c r="H4" s="101"/>
      <c r="I4" s="101"/>
      <c r="J4" s="101"/>
      <c r="K4" s="102"/>
      <c r="L4" s="102"/>
      <c r="M4" s="102"/>
      <c r="N4" s="102"/>
      <c r="O4" s="103"/>
      <c r="P4" s="103"/>
      <c r="Q4" s="103"/>
      <c r="R4" s="101"/>
      <c r="S4" s="2"/>
    </row>
    <row r="5" spans="1:19" ht="18.75" x14ac:dyDescent="0.25">
      <c r="A5" s="94"/>
      <c r="B5" s="94"/>
      <c r="C5" s="94"/>
      <c r="D5" s="94"/>
      <c r="E5" s="94"/>
      <c r="F5" s="94"/>
      <c r="G5" s="94"/>
      <c r="H5" s="94"/>
      <c r="I5" s="94"/>
      <c r="J5" s="95"/>
      <c r="K5" s="96"/>
      <c r="L5" s="96"/>
      <c r="M5" s="96"/>
      <c r="N5" s="96"/>
      <c r="O5" s="96"/>
      <c r="P5" s="96"/>
      <c r="Q5" s="97"/>
      <c r="R5" s="94"/>
      <c r="S5" s="2"/>
    </row>
    <row r="6" spans="1:19" s="30" customFormat="1" ht="33.75" customHeight="1" x14ac:dyDescent="0.3">
      <c r="A6" s="115" t="s">
        <v>4</v>
      </c>
      <c r="B6" s="115" t="s">
        <v>5</v>
      </c>
      <c r="C6" s="106" t="s">
        <v>6</v>
      </c>
      <c r="D6" s="106" t="s">
        <v>92</v>
      </c>
      <c r="E6" s="110" t="s">
        <v>93</v>
      </c>
      <c r="F6" s="111"/>
      <c r="G6" s="111"/>
      <c r="H6" s="111"/>
      <c r="I6" s="111"/>
      <c r="J6" s="105"/>
      <c r="K6" s="110" t="s">
        <v>94</v>
      </c>
      <c r="L6" s="111"/>
      <c r="M6" s="111"/>
      <c r="N6" s="111"/>
      <c r="O6" s="111"/>
      <c r="P6" s="105"/>
      <c r="Q6" s="107" t="s">
        <v>91</v>
      </c>
      <c r="R6" s="112" t="s">
        <v>7</v>
      </c>
      <c r="S6" s="29"/>
    </row>
    <row r="7" spans="1:19" s="30" customFormat="1" ht="33.75" customHeight="1" x14ac:dyDescent="0.3">
      <c r="A7" s="115"/>
      <c r="B7" s="115"/>
      <c r="C7" s="106"/>
      <c r="D7" s="106"/>
      <c r="E7" s="104">
        <v>43466</v>
      </c>
      <c r="F7" s="105"/>
      <c r="G7" s="104">
        <v>43739</v>
      </c>
      <c r="H7" s="105"/>
      <c r="I7" s="104">
        <v>43773</v>
      </c>
      <c r="J7" s="105"/>
      <c r="K7" s="104">
        <v>43466</v>
      </c>
      <c r="L7" s="105"/>
      <c r="M7" s="104">
        <v>43739</v>
      </c>
      <c r="N7" s="105"/>
      <c r="O7" s="104">
        <v>43773</v>
      </c>
      <c r="P7" s="105"/>
      <c r="Q7" s="108"/>
      <c r="R7" s="113"/>
      <c r="S7" s="29"/>
    </row>
    <row r="8" spans="1:19" s="30" customFormat="1" ht="93" customHeight="1" x14ac:dyDescent="0.3">
      <c r="A8" s="115"/>
      <c r="B8" s="115"/>
      <c r="C8" s="106"/>
      <c r="D8" s="106"/>
      <c r="E8" s="71" t="s">
        <v>90</v>
      </c>
      <c r="F8" s="72" t="s">
        <v>89</v>
      </c>
      <c r="G8" s="71" t="s">
        <v>90</v>
      </c>
      <c r="H8" s="72" t="s">
        <v>89</v>
      </c>
      <c r="I8" s="71" t="s">
        <v>90</v>
      </c>
      <c r="J8" s="72" t="s">
        <v>89</v>
      </c>
      <c r="K8" s="71" t="s">
        <v>90</v>
      </c>
      <c r="L8" s="72" t="s">
        <v>89</v>
      </c>
      <c r="M8" s="71" t="s">
        <v>90</v>
      </c>
      <c r="N8" s="72" t="s">
        <v>89</v>
      </c>
      <c r="O8" s="71" t="s">
        <v>90</v>
      </c>
      <c r="P8" s="72" t="s">
        <v>89</v>
      </c>
      <c r="Q8" s="108"/>
      <c r="R8" s="113"/>
      <c r="S8" s="29"/>
    </row>
    <row r="9" spans="1:19" s="30" customFormat="1" ht="17.25" customHeight="1" x14ac:dyDescent="0.3">
      <c r="A9" s="28"/>
      <c r="B9" s="4" t="s">
        <v>8</v>
      </c>
      <c r="C9" s="28"/>
      <c r="D9" s="28"/>
      <c r="E9" s="5">
        <f t="shared" ref="E9:J9" si="0">COUNTIF(E11:E49,"&gt;0")</f>
        <v>17</v>
      </c>
      <c r="F9" s="5">
        <f t="shared" si="0"/>
        <v>13</v>
      </c>
      <c r="G9" s="5">
        <f t="shared" si="0"/>
        <v>28</v>
      </c>
      <c r="H9" s="5">
        <f t="shared" si="0"/>
        <v>16</v>
      </c>
      <c r="I9" s="5">
        <f t="shared" si="0"/>
        <v>29</v>
      </c>
      <c r="J9" s="5">
        <f t="shared" si="0"/>
        <v>17</v>
      </c>
      <c r="K9" s="80">
        <f t="shared" ref="K9:P9" si="1">COUNTIF(K11:K49,"&gt;0")</f>
        <v>28</v>
      </c>
      <c r="L9" s="80">
        <f t="shared" si="1"/>
        <v>19</v>
      </c>
      <c r="M9" s="80">
        <f t="shared" si="1"/>
        <v>31</v>
      </c>
      <c r="N9" s="80">
        <f t="shared" si="1"/>
        <v>19</v>
      </c>
      <c r="O9" s="80">
        <f t="shared" si="1"/>
        <v>30</v>
      </c>
      <c r="P9" s="80">
        <f t="shared" si="1"/>
        <v>18</v>
      </c>
      <c r="Q9" s="108"/>
      <c r="R9" s="113"/>
      <c r="S9" s="29"/>
    </row>
    <row r="10" spans="1:19" s="30" customFormat="1" ht="28.5" customHeight="1" x14ac:dyDescent="0.3">
      <c r="A10" s="28"/>
      <c r="B10" s="4" t="s">
        <v>9</v>
      </c>
      <c r="C10" s="28"/>
      <c r="D10" s="28"/>
      <c r="E10" s="51">
        <f t="shared" ref="E10:J10" si="2">SUM(E11:E48)</f>
        <v>7318</v>
      </c>
      <c r="F10" s="51">
        <f t="shared" si="2"/>
        <v>4612</v>
      </c>
      <c r="G10" s="51">
        <f t="shared" si="2"/>
        <v>7514</v>
      </c>
      <c r="H10" s="51">
        <f t="shared" si="2"/>
        <v>4934</v>
      </c>
      <c r="I10" s="51">
        <f t="shared" si="2"/>
        <v>7673</v>
      </c>
      <c r="J10" s="51">
        <f t="shared" si="2"/>
        <v>5040</v>
      </c>
      <c r="K10" s="81">
        <f t="shared" ref="K10:P10" si="3">SUM(K11:K49)</f>
        <v>275270.09999999998</v>
      </c>
      <c r="L10" s="81">
        <f t="shared" si="3"/>
        <v>157496.00000000003</v>
      </c>
      <c r="M10" s="81">
        <f t="shared" si="3"/>
        <v>324258.39999999997</v>
      </c>
      <c r="N10" s="81">
        <f t="shared" si="3"/>
        <v>161580.40000000002</v>
      </c>
      <c r="O10" s="81">
        <f t="shared" si="3"/>
        <v>321024.59999999986</v>
      </c>
      <c r="P10" s="81">
        <f t="shared" si="3"/>
        <v>168434.30000000002</v>
      </c>
      <c r="Q10" s="109"/>
      <c r="R10" s="114"/>
      <c r="S10" s="29"/>
    </row>
    <row r="11" spans="1:19" s="30" customFormat="1" ht="56.25" customHeight="1" x14ac:dyDescent="0.3">
      <c r="A11" s="6">
        <v>1</v>
      </c>
      <c r="B11" s="7" t="s">
        <v>65</v>
      </c>
      <c r="C11" s="8" t="s">
        <v>10</v>
      </c>
      <c r="D11" s="8" t="s">
        <v>11</v>
      </c>
      <c r="E11" s="9">
        <v>4000</v>
      </c>
      <c r="F11" s="9">
        <v>2500</v>
      </c>
      <c r="G11" s="9">
        <v>3702</v>
      </c>
      <c r="H11" s="9">
        <v>2502</v>
      </c>
      <c r="I11" s="9">
        <v>3665</v>
      </c>
      <c r="J11" s="9">
        <v>2630</v>
      </c>
      <c r="K11" s="82">
        <v>212533.1</v>
      </c>
      <c r="L11" s="82">
        <v>118570.2</v>
      </c>
      <c r="M11" s="82">
        <v>246432.8</v>
      </c>
      <c r="N11" s="82">
        <v>112631.6</v>
      </c>
      <c r="O11" s="82">
        <v>243681.5</v>
      </c>
      <c r="P11" s="82">
        <v>118570.2</v>
      </c>
      <c r="Q11" s="18">
        <v>19</v>
      </c>
      <c r="R11" s="38" t="s">
        <v>12</v>
      </c>
      <c r="S11" s="31"/>
    </row>
    <row r="12" spans="1:19" s="30" customFormat="1" ht="33" x14ac:dyDescent="0.3">
      <c r="A12" s="6">
        <f>A11+1</f>
        <v>2</v>
      </c>
      <c r="B12" s="7" t="s">
        <v>13</v>
      </c>
      <c r="C12" s="8" t="s">
        <v>10</v>
      </c>
      <c r="D12" s="8" t="s">
        <v>11</v>
      </c>
      <c r="E12" s="9">
        <v>227</v>
      </c>
      <c r="F12" s="9">
        <v>227</v>
      </c>
      <c r="G12" s="11">
        <v>227</v>
      </c>
      <c r="H12" s="9">
        <v>227</v>
      </c>
      <c r="I12" s="11">
        <v>227</v>
      </c>
      <c r="J12" s="11">
        <v>227</v>
      </c>
      <c r="K12" s="82">
        <v>2216.1999999999998</v>
      </c>
      <c r="L12" s="82">
        <v>2216.1999999999998</v>
      </c>
      <c r="M12" s="82">
        <v>2593.5</v>
      </c>
      <c r="N12" s="82">
        <v>2593.5</v>
      </c>
      <c r="O12" s="82">
        <v>2593.5</v>
      </c>
      <c r="P12" s="82">
        <v>2593.5</v>
      </c>
      <c r="Q12" s="18">
        <v>13</v>
      </c>
      <c r="R12" s="12" t="s">
        <v>68</v>
      </c>
      <c r="S12" s="31"/>
    </row>
    <row r="13" spans="1:19" s="30" customFormat="1" ht="49.5" x14ac:dyDescent="0.3">
      <c r="A13" s="6">
        <f t="shared" ref="A13:A49" si="4">A12+1</f>
        <v>3</v>
      </c>
      <c r="B13" s="13" t="s">
        <v>14</v>
      </c>
      <c r="C13" s="8" t="s">
        <v>10</v>
      </c>
      <c r="D13" s="10" t="s">
        <v>11</v>
      </c>
      <c r="E13" s="19">
        <v>280</v>
      </c>
      <c r="F13" s="19"/>
      <c r="G13" s="11">
        <v>294</v>
      </c>
      <c r="H13" s="19"/>
      <c r="I13" s="11">
        <v>294</v>
      </c>
      <c r="J13" s="11"/>
      <c r="K13" s="83">
        <v>1615</v>
      </c>
      <c r="L13" s="83"/>
      <c r="M13" s="83">
        <v>2968</v>
      </c>
      <c r="N13" s="83"/>
      <c r="O13" s="83">
        <v>2854</v>
      </c>
      <c r="P13" s="83"/>
      <c r="Q13" s="18">
        <v>3</v>
      </c>
      <c r="R13" s="39" t="s">
        <v>69</v>
      </c>
      <c r="S13" s="31"/>
    </row>
    <row r="14" spans="1:19" s="30" customFormat="1" ht="33" x14ac:dyDescent="0.3">
      <c r="A14" s="6">
        <f t="shared" si="4"/>
        <v>4</v>
      </c>
      <c r="B14" s="7" t="s">
        <v>15</v>
      </c>
      <c r="C14" s="8" t="s">
        <v>10</v>
      </c>
      <c r="D14" s="8" t="s">
        <v>11</v>
      </c>
      <c r="E14" s="9"/>
      <c r="F14" s="9"/>
      <c r="G14" s="11"/>
      <c r="H14" s="9"/>
      <c r="I14" s="11"/>
      <c r="J14" s="11"/>
      <c r="K14" s="83">
        <v>165.6</v>
      </c>
      <c r="L14" s="83"/>
      <c r="M14" s="83"/>
      <c r="N14" s="83"/>
      <c r="O14" s="83"/>
      <c r="P14" s="83"/>
      <c r="Q14" s="43"/>
      <c r="R14" s="47" t="s">
        <v>18</v>
      </c>
      <c r="S14" s="31"/>
    </row>
    <row r="15" spans="1:19" s="30" customFormat="1" ht="49.5" x14ac:dyDescent="0.3">
      <c r="A15" s="6">
        <f t="shared" si="4"/>
        <v>5</v>
      </c>
      <c r="B15" s="7" t="s">
        <v>16</v>
      </c>
      <c r="C15" s="8" t="s">
        <v>17</v>
      </c>
      <c r="D15" s="8" t="s">
        <v>11</v>
      </c>
      <c r="E15" s="9"/>
      <c r="F15" s="9"/>
      <c r="G15" s="11"/>
      <c r="H15" s="9"/>
      <c r="I15" s="11"/>
      <c r="J15" s="11"/>
      <c r="K15" s="82">
        <v>365.5</v>
      </c>
      <c r="L15" s="82"/>
      <c r="M15" s="11"/>
      <c r="N15" s="11"/>
      <c r="O15" s="11"/>
      <c r="P15" s="11"/>
      <c r="Q15" s="43"/>
      <c r="R15" s="47" t="s">
        <v>18</v>
      </c>
      <c r="S15" s="31"/>
    </row>
    <row r="16" spans="1:19" s="30" customFormat="1" ht="66" x14ac:dyDescent="0.3">
      <c r="A16" s="6">
        <f t="shared" si="4"/>
        <v>6</v>
      </c>
      <c r="B16" s="7" t="s">
        <v>19</v>
      </c>
      <c r="C16" s="8" t="s">
        <v>10</v>
      </c>
      <c r="D16" s="8" t="s">
        <v>11</v>
      </c>
      <c r="E16" s="9"/>
      <c r="F16" s="9"/>
      <c r="G16" s="11"/>
      <c r="H16" s="9"/>
      <c r="I16" s="11"/>
      <c r="J16" s="11"/>
      <c r="K16" s="82">
        <v>856.6</v>
      </c>
      <c r="L16" s="82"/>
      <c r="M16" s="11"/>
      <c r="N16" s="11"/>
      <c r="O16" s="11"/>
      <c r="P16" s="11"/>
      <c r="Q16" s="43"/>
      <c r="R16" s="47" t="s">
        <v>20</v>
      </c>
      <c r="S16" s="31"/>
    </row>
    <row r="17" spans="1:19" s="30" customFormat="1" ht="49.5" x14ac:dyDescent="0.3">
      <c r="A17" s="6">
        <f t="shared" si="4"/>
        <v>7</v>
      </c>
      <c r="B17" s="7" t="s">
        <v>95</v>
      </c>
      <c r="C17" s="8" t="s">
        <v>17</v>
      </c>
      <c r="D17" s="8" t="s">
        <v>11</v>
      </c>
      <c r="E17" s="9"/>
      <c r="F17" s="9"/>
      <c r="G17" s="11">
        <v>46</v>
      </c>
      <c r="H17" s="9">
        <v>46</v>
      </c>
      <c r="I17" s="11">
        <v>46</v>
      </c>
      <c r="J17" s="11">
        <v>46</v>
      </c>
      <c r="K17" s="83"/>
      <c r="L17" s="84"/>
      <c r="M17" s="85">
        <v>300.7</v>
      </c>
      <c r="N17" s="85">
        <v>300.7</v>
      </c>
      <c r="O17" s="85">
        <v>246.5</v>
      </c>
      <c r="P17" s="85">
        <v>246.5</v>
      </c>
      <c r="Q17" s="43">
        <v>2</v>
      </c>
      <c r="R17" s="47" t="s">
        <v>78</v>
      </c>
      <c r="S17" s="31"/>
    </row>
    <row r="18" spans="1:19" s="30" customFormat="1" ht="43.5" customHeight="1" x14ac:dyDescent="0.3">
      <c r="A18" s="6">
        <f t="shared" si="4"/>
        <v>8</v>
      </c>
      <c r="B18" s="7" t="s">
        <v>76</v>
      </c>
      <c r="C18" s="8" t="s">
        <v>10</v>
      </c>
      <c r="D18" s="8" t="s">
        <v>11</v>
      </c>
      <c r="E18" s="73"/>
      <c r="F18" s="73"/>
      <c r="G18" s="74">
        <v>158</v>
      </c>
      <c r="H18" s="73"/>
      <c r="I18" s="74">
        <v>158</v>
      </c>
      <c r="J18" s="74"/>
      <c r="K18" s="84"/>
      <c r="L18" s="84"/>
      <c r="M18" s="85">
        <v>897.2</v>
      </c>
      <c r="N18" s="85"/>
      <c r="O18" s="85">
        <v>774.4</v>
      </c>
      <c r="P18" s="85"/>
      <c r="Q18" s="43">
        <v>2</v>
      </c>
      <c r="R18" s="47" t="s">
        <v>81</v>
      </c>
      <c r="S18" s="31"/>
    </row>
    <row r="19" spans="1:19" s="30" customFormat="1" ht="33" x14ac:dyDescent="0.3">
      <c r="A19" s="6">
        <f t="shared" si="4"/>
        <v>9</v>
      </c>
      <c r="B19" s="14" t="s">
        <v>21</v>
      </c>
      <c r="C19" s="8" t="s">
        <v>22</v>
      </c>
      <c r="D19" s="8" t="s">
        <v>11</v>
      </c>
      <c r="E19" s="73">
        <v>8</v>
      </c>
      <c r="F19" s="73">
        <v>7</v>
      </c>
      <c r="G19" s="59">
        <v>1</v>
      </c>
      <c r="H19" s="73"/>
      <c r="I19" s="59">
        <v>1</v>
      </c>
      <c r="J19" s="59"/>
      <c r="K19" s="85">
        <v>60.3</v>
      </c>
      <c r="L19" s="85"/>
      <c r="M19" s="85">
        <v>60.3</v>
      </c>
      <c r="N19" s="85"/>
      <c r="O19" s="85">
        <v>60.3</v>
      </c>
      <c r="P19" s="85"/>
      <c r="Q19" s="18"/>
      <c r="R19" s="50" t="s">
        <v>67</v>
      </c>
      <c r="S19" s="31"/>
    </row>
    <row r="20" spans="1:19" s="30" customFormat="1" ht="93.6" customHeight="1" x14ac:dyDescent="0.3">
      <c r="A20" s="6">
        <f t="shared" si="4"/>
        <v>10</v>
      </c>
      <c r="B20" s="15" t="s">
        <v>23</v>
      </c>
      <c r="C20" s="16" t="s">
        <v>17</v>
      </c>
      <c r="D20" s="16" t="s">
        <v>11</v>
      </c>
      <c r="E20" s="75">
        <v>532</v>
      </c>
      <c r="F20" s="75"/>
      <c r="G20" s="55">
        <v>439</v>
      </c>
      <c r="H20" s="75">
        <v>271</v>
      </c>
      <c r="I20" s="55">
        <v>439</v>
      </c>
      <c r="J20" s="55">
        <v>271</v>
      </c>
      <c r="K20" s="86">
        <v>18685.099999999999</v>
      </c>
      <c r="L20" s="86"/>
      <c r="M20" s="86">
        <v>25969.9</v>
      </c>
      <c r="N20" s="86">
        <v>8411.9</v>
      </c>
      <c r="O20" s="86">
        <v>27300</v>
      </c>
      <c r="P20" s="86">
        <v>9411.9</v>
      </c>
      <c r="Q20" s="18">
        <v>16.8</v>
      </c>
      <c r="R20" s="56" t="s">
        <v>71</v>
      </c>
      <c r="S20" s="31"/>
    </row>
    <row r="21" spans="1:19" s="30" customFormat="1" ht="42" customHeight="1" x14ac:dyDescent="0.3">
      <c r="A21" s="6">
        <f t="shared" si="4"/>
        <v>11</v>
      </c>
      <c r="B21" s="17" t="s">
        <v>24</v>
      </c>
      <c r="C21" s="8" t="s">
        <v>10</v>
      </c>
      <c r="D21" s="16" t="s">
        <v>11</v>
      </c>
      <c r="E21" s="75">
        <v>168</v>
      </c>
      <c r="F21" s="75"/>
      <c r="G21" s="55">
        <v>142</v>
      </c>
      <c r="H21" s="75">
        <v>4</v>
      </c>
      <c r="I21" s="55">
        <v>142</v>
      </c>
      <c r="J21" s="55">
        <v>4</v>
      </c>
      <c r="K21" s="87">
        <v>1178.5</v>
      </c>
      <c r="L21" s="87"/>
      <c r="M21" s="87">
        <v>1312.1</v>
      </c>
      <c r="N21" s="87">
        <v>73</v>
      </c>
      <c r="O21" s="87">
        <v>1600</v>
      </c>
      <c r="P21" s="87">
        <v>73</v>
      </c>
      <c r="Q21" s="43">
        <v>1.2</v>
      </c>
      <c r="R21" s="57" t="s">
        <v>66</v>
      </c>
      <c r="S21" s="31"/>
    </row>
    <row r="22" spans="1:19" s="30" customFormat="1" ht="42" customHeight="1" x14ac:dyDescent="0.3">
      <c r="A22" s="6">
        <f t="shared" si="4"/>
        <v>12</v>
      </c>
      <c r="B22" s="17" t="s">
        <v>74</v>
      </c>
      <c r="C22" s="8" t="s">
        <v>22</v>
      </c>
      <c r="D22" s="16" t="s">
        <v>11</v>
      </c>
      <c r="E22" s="75"/>
      <c r="F22" s="75"/>
      <c r="G22" s="55">
        <v>42</v>
      </c>
      <c r="H22" s="75"/>
      <c r="I22" s="55">
        <v>42</v>
      </c>
      <c r="J22" s="55"/>
      <c r="K22" s="87"/>
      <c r="L22" s="87"/>
      <c r="M22" s="87">
        <v>105.4</v>
      </c>
      <c r="N22" s="87"/>
      <c r="O22" s="87">
        <v>245.9</v>
      </c>
      <c r="P22" s="87"/>
      <c r="Q22" s="43">
        <v>2</v>
      </c>
      <c r="R22" s="57" t="s">
        <v>87</v>
      </c>
      <c r="S22" s="31"/>
    </row>
    <row r="23" spans="1:19" s="30" customFormat="1" ht="60" customHeight="1" x14ac:dyDescent="0.3">
      <c r="A23" s="6">
        <f t="shared" si="4"/>
        <v>13</v>
      </c>
      <c r="B23" s="17" t="s">
        <v>86</v>
      </c>
      <c r="C23" s="8" t="s">
        <v>10</v>
      </c>
      <c r="D23" s="16" t="s">
        <v>11</v>
      </c>
      <c r="E23" s="75">
        <v>225</v>
      </c>
      <c r="F23" s="75"/>
      <c r="G23" s="55"/>
      <c r="H23" s="75"/>
      <c r="I23" s="55">
        <v>172</v>
      </c>
      <c r="J23" s="55"/>
      <c r="K23" s="87"/>
      <c r="L23" s="87"/>
      <c r="M23" s="87">
        <v>1776.7</v>
      </c>
      <c r="N23" s="87"/>
      <c r="O23" s="87">
        <v>794.9</v>
      </c>
      <c r="P23" s="87"/>
      <c r="Q23" s="43">
        <v>1</v>
      </c>
      <c r="R23" s="49" t="s">
        <v>72</v>
      </c>
      <c r="S23" s="31"/>
    </row>
    <row r="24" spans="1:19" s="30" customFormat="1" ht="60.6" customHeight="1" x14ac:dyDescent="0.3">
      <c r="A24" s="6">
        <f t="shared" si="4"/>
        <v>14</v>
      </c>
      <c r="B24" s="7" t="s">
        <v>25</v>
      </c>
      <c r="C24" s="10" t="s">
        <v>17</v>
      </c>
      <c r="D24" s="10" t="s">
        <v>11</v>
      </c>
      <c r="E24" s="19"/>
      <c r="F24" s="19"/>
      <c r="G24" s="18">
        <v>14</v>
      </c>
      <c r="H24" s="19"/>
      <c r="I24" s="18">
        <v>14</v>
      </c>
      <c r="J24" s="18"/>
      <c r="K24" s="82">
        <v>788</v>
      </c>
      <c r="L24" s="82"/>
      <c r="M24" s="82">
        <v>1118.8</v>
      </c>
      <c r="N24" s="82"/>
      <c r="O24" s="82">
        <v>1165.0999999999999</v>
      </c>
      <c r="P24" s="82"/>
      <c r="Q24" s="18">
        <v>0.6</v>
      </c>
      <c r="R24" s="12" t="s">
        <v>26</v>
      </c>
      <c r="S24" s="31"/>
    </row>
    <row r="25" spans="1:19" s="48" customFormat="1" ht="106.9" customHeight="1" x14ac:dyDescent="0.3">
      <c r="A25" s="6">
        <f t="shared" si="4"/>
        <v>15</v>
      </c>
      <c r="B25" s="7" t="s">
        <v>27</v>
      </c>
      <c r="C25" s="8" t="s">
        <v>10</v>
      </c>
      <c r="D25" s="8" t="s">
        <v>11</v>
      </c>
      <c r="E25" s="9"/>
      <c r="F25" s="9"/>
      <c r="G25" s="11">
        <v>27</v>
      </c>
      <c r="H25" s="9"/>
      <c r="I25" s="11">
        <v>27</v>
      </c>
      <c r="J25" s="11"/>
      <c r="K25" s="82">
        <v>96.6</v>
      </c>
      <c r="L25" s="82"/>
      <c r="M25" s="82">
        <v>92.2</v>
      </c>
      <c r="N25" s="82"/>
      <c r="O25" s="82">
        <v>88</v>
      </c>
      <c r="P25" s="82"/>
      <c r="Q25" s="18" t="s">
        <v>82</v>
      </c>
      <c r="R25" s="12" t="s">
        <v>28</v>
      </c>
      <c r="S25" s="31"/>
    </row>
    <row r="26" spans="1:19" s="30" customFormat="1" ht="64.900000000000006" customHeight="1" x14ac:dyDescent="0.3">
      <c r="A26" s="6">
        <f t="shared" si="4"/>
        <v>16</v>
      </c>
      <c r="B26" s="7" t="s">
        <v>85</v>
      </c>
      <c r="C26" s="8" t="s">
        <v>10</v>
      </c>
      <c r="D26" s="8" t="s">
        <v>11</v>
      </c>
      <c r="E26" s="9"/>
      <c r="F26" s="9"/>
      <c r="G26" s="11">
        <v>244</v>
      </c>
      <c r="H26" s="9">
        <v>6</v>
      </c>
      <c r="I26" s="11">
        <v>238</v>
      </c>
      <c r="J26" s="11"/>
      <c r="K26" s="82"/>
      <c r="L26" s="82"/>
      <c r="M26" s="82">
        <v>1806</v>
      </c>
      <c r="N26" s="82">
        <v>30.5</v>
      </c>
      <c r="O26" s="82">
        <v>961.9</v>
      </c>
      <c r="P26" s="82"/>
      <c r="Q26" s="18">
        <v>1</v>
      </c>
      <c r="R26" s="50" t="s">
        <v>72</v>
      </c>
      <c r="S26" s="12"/>
    </row>
    <row r="27" spans="1:19" s="30" customFormat="1" ht="64.900000000000006" customHeight="1" x14ac:dyDescent="0.3">
      <c r="A27" s="6">
        <f t="shared" si="4"/>
        <v>17</v>
      </c>
      <c r="B27" s="7" t="s">
        <v>73</v>
      </c>
      <c r="C27" s="8" t="s">
        <v>10</v>
      </c>
      <c r="D27" s="8" t="s">
        <v>11</v>
      </c>
      <c r="E27" s="9"/>
      <c r="F27" s="9"/>
      <c r="G27" s="11">
        <v>288</v>
      </c>
      <c r="H27" s="9"/>
      <c r="I27" s="11">
        <v>319</v>
      </c>
      <c r="J27" s="11"/>
      <c r="K27" s="82"/>
      <c r="L27" s="82"/>
      <c r="M27" s="82">
        <v>404.9</v>
      </c>
      <c r="N27" s="11"/>
      <c r="O27" s="82">
        <v>856.6</v>
      </c>
      <c r="P27" s="11"/>
      <c r="Q27" s="18">
        <v>1</v>
      </c>
      <c r="R27" s="50" t="s">
        <v>88</v>
      </c>
      <c r="S27" s="34"/>
    </row>
    <row r="28" spans="1:19" s="30" customFormat="1" ht="61.5" customHeight="1" x14ac:dyDescent="0.3">
      <c r="A28" s="6">
        <f t="shared" si="4"/>
        <v>18</v>
      </c>
      <c r="B28" s="7" t="s">
        <v>70</v>
      </c>
      <c r="C28" s="8" t="s">
        <v>10</v>
      </c>
      <c r="D28" s="8" t="s">
        <v>11</v>
      </c>
      <c r="E28" s="9"/>
      <c r="F28" s="9"/>
      <c r="G28" s="11"/>
      <c r="H28" s="9"/>
      <c r="I28" s="11"/>
      <c r="J28" s="11"/>
      <c r="K28" s="82"/>
      <c r="L28" s="82"/>
      <c r="M28" s="82">
        <v>556.29999999999995</v>
      </c>
      <c r="N28" s="82"/>
      <c r="O28" s="11">
        <v>0</v>
      </c>
      <c r="P28" s="82"/>
      <c r="Q28" s="18"/>
      <c r="R28" s="50" t="s">
        <v>96</v>
      </c>
      <c r="S28" s="34"/>
    </row>
    <row r="29" spans="1:19" s="30" customFormat="1" ht="71.25" customHeight="1" x14ac:dyDescent="0.3">
      <c r="A29" s="6">
        <f t="shared" si="4"/>
        <v>19</v>
      </c>
      <c r="B29" s="7" t="s">
        <v>75</v>
      </c>
      <c r="C29" s="8" t="s">
        <v>22</v>
      </c>
      <c r="D29" s="8" t="s">
        <v>11</v>
      </c>
      <c r="E29" s="9"/>
      <c r="F29" s="9"/>
      <c r="G29" s="11">
        <v>18</v>
      </c>
      <c r="H29" s="9"/>
      <c r="I29" s="11">
        <v>17</v>
      </c>
      <c r="J29" s="11"/>
      <c r="K29" s="82"/>
      <c r="L29" s="82"/>
      <c r="M29" s="82">
        <v>100.2</v>
      </c>
      <c r="N29" s="82"/>
      <c r="O29" s="82">
        <v>38.6</v>
      </c>
      <c r="P29" s="82"/>
      <c r="Q29" s="44">
        <v>0.5</v>
      </c>
      <c r="R29" s="54" t="s">
        <v>77</v>
      </c>
      <c r="S29" s="34"/>
    </row>
    <row r="30" spans="1:19" s="30" customFormat="1" ht="33" x14ac:dyDescent="0.3">
      <c r="A30" s="6">
        <f t="shared" si="4"/>
        <v>20</v>
      </c>
      <c r="B30" s="7" t="s">
        <v>29</v>
      </c>
      <c r="C30" s="10" t="s">
        <v>10</v>
      </c>
      <c r="D30" s="19" t="s">
        <v>11</v>
      </c>
      <c r="E30" s="19"/>
      <c r="F30" s="19"/>
      <c r="G30" s="11">
        <v>8</v>
      </c>
      <c r="H30" s="19"/>
      <c r="I30" s="11">
        <v>8</v>
      </c>
      <c r="J30" s="11"/>
      <c r="K30" s="83"/>
      <c r="L30" s="83"/>
      <c r="M30" s="83">
        <v>96.4</v>
      </c>
      <c r="N30" s="83"/>
      <c r="O30" s="83">
        <v>96.4</v>
      </c>
      <c r="P30" s="83"/>
      <c r="Q30" s="45">
        <v>6</v>
      </c>
      <c r="R30" s="52" t="s">
        <v>79</v>
      </c>
      <c r="S30" s="32"/>
    </row>
    <row r="31" spans="1:19" s="30" customFormat="1" ht="33" x14ac:dyDescent="0.3">
      <c r="A31" s="6">
        <f t="shared" si="4"/>
        <v>21</v>
      </c>
      <c r="B31" s="7" t="s">
        <v>30</v>
      </c>
      <c r="C31" s="10" t="s">
        <v>10</v>
      </c>
      <c r="D31" s="19" t="s">
        <v>11</v>
      </c>
      <c r="E31" s="19"/>
      <c r="F31" s="19"/>
      <c r="G31" s="11">
        <v>2</v>
      </c>
      <c r="H31" s="19"/>
      <c r="I31" s="11">
        <v>2</v>
      </c>
      <c r="J31" s="11"/>
      <c r="K31" s="83"/>
      <c r="L31" s="83"/>
      <c r="M31" s="83">
        <v>127.8</v>
      </c>
      <c r="N31" s="83"/>
      <c r="O31" s="83">
        <v>127.8</v>
      </c>
      <c r="P31" s="83"/>
      <c r="Q31" s="18">
        <v>2</v>
      </c>
      <c r="R31" s="53" t="s">
        <v>31</v>
      </c>
      <c r="S31" s="32"/>
    </row>
    <row r="32" spans="1:19" s="30" customFormat="1" ht="54.6" customHeight="1" x14ac:dyDescent="0.3">
      <c r="A32" s="6">
        <f t="shared" si="4"/>
        <v>22</v>
      </c>
      <c r="B32" s="20" t="s">
        <v>32</v>
      </c>
      <c r="C32" s="9" t="s">
        <v>17</v>
      </c>
      <c r="D32" s="21" t="s">
        <v>33</v>
      </c>
      <c r="E32" s="9">
        <v>23</v>
      </c>
      <c r="F32" s="9">
        <v>23</v>
      </c>
      <c r="G32" s="9">
        <v>23</v>
      </c>
      <c r="H32" s="9">
        <v>23</v>
      </c>
      <c r="I32" s="9">
        <v>23</v>
      </c>
      <c r="J32" s="9">
        <v>23</v>
      </c>
      <c r="K32" s="82">
        <v>16.7</v>
      </c>
      <c r="L32" s="82">
        <v>16.7</v>
      </c>
      <c r="M32" s="82">
        <v>16.7</v>
      </c>
      <c r="N32" s="82">
        <v>16.7</v>
      </c>
      <c r="O32" s="82">
        <v>16.7</v>
      </c>
      <c r="P32" s="82">
        <v>16.7</v>
      </c>
      <c r="Q32" s="18"/>
      <c r="R32" s="12" t="s">
        <v>34</v>
      </c>
      <c r="S32" s="31"/>
    </row>
    <row r="33" spans="1:19" s="30" customFormat="1" ht="49.5" x14ac:dyDescent="0.3">
      <c r="A33" s="6">
        <f t="shared" si="4"/>
        <v>23</v>
      </c>
      <c r="B33" s="7" t="s">
        <v>35</v>
      </c>
      <c r="C33" s="8" t="s">
        <v>10</v>
      </c>
      <c r="D33" s="21" t="s">
        <v>33</v>
      </c>
      <c r="E33" s="9"/>
      <c r="F33" s="9"/>
      <c r="G33" s="9"/>
      <c r="H33" s="9"/>
      <c r="I33" s="9"/>
      <c r="J33" s="9"/>
      <c r="K33" s="88">
        <v>12.9</v>
      </c>
      <c r="L33" s="88">
        <v>12.9</v>
      </c>
      <c r="M33" s="89"/>
      <c r="N33" s="89"/>
      <c r="O33" s="89"/>
      <c r="P33" s="89"/>
      <c r="Q33" s="18"/>
      <c r="R33" s="20" t="s">
        <v>36</v>
      </c>
      <c r="S33" s="31"/>
    </row>
    <row r="34" spans="1:19" s="30" customFormat="1" ht="33" x14ac:dyDescent="0.3">
      <c r="A34" s="6">
        <f t="shared" si="4"/>
        <v>24</v>
      </c>
      <c r="B34" s="7" t="s">
        <v>37</v>
      </c>
      <c r="C34" s="8" t="s">
        <v>10</v>
      </c>
      <c r="D34" s="21" t="s">
        <v>33</v>
      </c>
      <c r="E34" s="9"/>
      <c r="F34" s="9"/>
      <c r="G34" s="9"/>
      <c r="H34" s="9"/>
      <c r="I34" s="9"/>
      <c r="J34" s="9"/>
      <c r="K34" s="88">
        <v>50.9</v>
      </c>
      <c r="L34" s="88">
        <v>50.9</v>
      </c>
      <c r="M34" s="89"/>
      <c r="N34" s="89"/>
      <c r="O34" s="89"/>
      <c r="P34" s="89"/>
      <c r="Q34" s="18"/>
      <c r="R34" s="20" t="s">
        <v>36</v>
      </c>
      <c r="S34" s="31"/>
    </row>
    <row r="35" spans="1:19" s="30" customFormat="1" ht="33" x14ac:dyDescent="0.3">
      <c r="A35" s="6">
        <f t="shared" si="4"/>
        <v>25</v>
      </c>
      <c r="B35" s="7" t="s">
        <v>38</v>
      </c>
      <c r="C35" s="8" t="s">
        <v>10</v>
      </c>
      <c r="D35" s="21" t="s">
        <v>33</v>
      </c>
      <c r="E35" s="9"/>
      <c r="F35" s="9"/>
      <c r="G35" s="9"/>
      <c r="H35" s="9"/>
      <c r="I35" s="9"/>
      <c r="J35" s="9"/>
      <c r="K35" s="88">
        <v>30</v>
      </c>
      <c r="L35" s="88">
        <v>30</v>
      </c>
      <c r="M35" s="89"/>
      <c r="N35" s="89"/>
      <c r="O35" s="89"/>
      <c r="P35" s="89"/>
      <c r="Q35" s="18"/>
      <c r="R35" s="20" t="s">
        <v>36</v>
      </c>
      <c r="S35" s="31"/>
    </row>
    <row r="36" spans="1:19" s="30" customFormat="1" ht="33" x14ac:dyDescent="0.3">
      <c r="A36" s="6">
        <f t="shared" si="4"/>
        <v>26</v>
      </c>
      <c r="B36" s="20" t="s">
        <v>39</v>
      </c>
      <c r="C36" s="9" t="s">
        <v>22</v>
      </c>
      <c r="D36" s="21" t="s">
        <v>33</v>
      </c>
      <c r="E36" s="9"/>
      <c r="F36" s="9"/>
      <c r="G36" s="9"/>
      <c r="H36" s="9"/>
      <c r="I36" s="9"/>
      <c r="J36" s="9"/>
      <c r="K36" s="88">
        <v>88.8</v>
      </c>
      <c r="L36" s="88">
        <v>88.8</v>
      </c>
      <c r="M36" s="88">
        <v>88.8</v>
      </c>
      <c r="N36" s="88">
        <v>88.8</v>
      </c>
      <c r="O36" s="88">
        <v>88.8</v>
      </c>
      <c r="P36" s="88">
        <v>88.8</v>
      </c>
      <c r="Q36" s="18"/>
      <c r="R36" s="12" t="s">
        <v>40</v>
      </c>
      <c r="S36" s="31"/>
    </row>
    <row r="37" spans="1:19" s="30" customFormat="1" ht="42.6" customHeight="1" x14ac:dyDescent="0.3">
      <c r="A37" s="6">
        <f t="shared" si="4"/>
        <v>27</v>
      </c>
      <c r="B37" s="22" t="s">
        <v>41</v>
      </c>
      <c r="C37" s="23" t="s">
        <v>10</v>
      </c>
      <c r="D37" s="21" t="s">
        <v>33</v>
      </c>
      <c r="E37" s="9">
        <v>3</v>
      </c>
      <c r="F37" s="9">
        <v>3</v>
      </c>
      <c r="G37" s="9">
        <v>3</v>
      </c>
      <c r="H37" s="9">
        <v>3</v>
      </c>
      <c r="I37" s="9">
        <v>3</v>
      </c>
      <c r="J37" s="9">
        <v>3</v>
      </c>
      <c r="K37" s="87">
        <v>50.3</v>
      </c>
      <c r="L37" s="87">
        <v>50.3</v>
      </c>
      <c r="M37" s="87">
        <v>50.3</v>
      </c>
      <c r="N37" s="87">
        <v>50.3</v>
      </c>
      <c r="O37" s="87">
        <v>50.3</v>
      </c>
      <c r="P37" s="87">
        <v>50.3</v>
      </c>
      <c r="Q37" s="43"/>
      <c r="R37" s="49" t="s">
        <v>42</v>
      </c>
      <c r="S37" s="31"/>
    </row>
    <row r="38" spans="1:19" s="30" customFormat="1" ht="33" x14ac:dyDescent="0.3">
      <c r="A38" s="6">
        <f t="shared" si="4"/>
        <v>28</v>
      </c>
      <c r="B38" s="20" t="s">
        <v>43</v>
      </c>
      <c r="C38" s="9" t="s">
        <v>17</v>
      </c>
      <c r="D38" s="21" t="s">
        <v>33</v>
      </c>
      <c r="E38" s="9"/>
      <c r="F38" s="9"/>
      <c r="G38" s="9"/>
      <c r="H38" s="9"/>
      <c r="I38" s="9"/>
      <c r="J38" s="9"/>
      <c r="K38" s="83">
        <v>30</v>
      </c>
      <c r="L38" s="83">
        <v>30</v>
      </c>
      <c r="M38" s="18"/>
      <c r="N38" s="18"/>
      <c r="O38" s="18"/>
      <c r="P38" s="18"/>
      <c r="Q38" s="18"/>
      <c r="R38" s="12" t="s">
        <v>18</v>
      </c>
      <c r="S38" s="32"/>
    </row>
    <row r="39" spans="1:19" s="48" customFormat="1" ht="26.25" customHeight="1" x14ac:dyDescent="0.3">
      <c r="A39" s="6">
        <f t="shared" si="4"/>
        <v>29</v>
      </c>
      <c r="B39" s="7" t="s">
        <v>44</v>
      </c>
      <c r="C39" s="8" t="s">
        <v>10</v>
      </c>
      <c r="D39" s="8" t="s">
        <v>45</v>
      </c>
      <c r="E39" s="9">
        <v>990</v>
      </c>
      <c r="F39" s="9">
        <v>990</v>
      </c>
      <c r="G39" s="11">
        <v>990</v>
      </c>
      <c r="H39" s="9">
        <v>990</v>
      </c>
      <c r="I39" s="11">
        <v>990</v>
      </c>
      <c r="J39" s="11">
        <v>990</v>
      </c>
      <c r="K39" s="82">
        <v>26391.3</v>
      </c>
      <c r="L39" s="82">
        <v>26391.3</v>
      </c>
      <c r="M39" s="82">
        <v>26391.3</v>
      </c>
      <c r="N39" s="82">
        <v>26391.3</v>
      </c>
      <c r="O39" s="82">
        <v>26391.3</v>
      </c>
      <c r="P39" s="82">
        <v>26391.3</v>
      </c>
      <c r="Q39" s="18">
        <v>99</v>
      </c>
      <c r="R39" s="46" t="s">
        <v>46</v>
      </c>
      <c r="S39" s="31"/>
    </row>
    <row r="40" spans="1:19" s="48" customFormat="1" ht="37.9" customHeight="1" x14ac:dyDescent="0.3">
      <c r="A40" s="6">
        <f t="shared" si="4"/>
        <v>30</v>
      </c>
      <c r="B40" s="7" t="s">
        <v>47</v>
      </c>
      <c r="C40" s="8" t="s">
        <v>10</v>
      </c>
      <c r="D40" s="8" t="s">
        <v>45</v>
      </c>
      <c r="E40" s="9">
        <v>542</v>
      </c>
      <c r="F40" s="9">
        <v>542</v>
      </c>
      <c r="G40" s="11">
        <v>542</v>
      </c>
      <c r="H40" s="9">
        <v>542</v>
      </c>
      <c r="I40" s="11">
        <v>542</v>
      </c>
      <c r="J40" s="11">
        <v>542</v>
      </c>
      <c r="K40" s="82">
        <v>1900</v>
      </c>
      <c r="L40" s="82">
        <v>1900</v>
      </c>
      <c r="M40" s="82">
        <v>1900</v>
      </c>
      <c r="N40" s="82">
        <v>1900</v>
      </c>
      <c r="O40" s="82">
        <v>1900</v>
      </c>
      <c r="P40" s="82">
        <v>1900</v>
      </c>
      <c r="Q40" s="18"/>
      <c r="R40" s="12" t="s">
        <v>48</v>
      </c>
      <c r="S40" s="31"/>
    </row>
    <row r="41" spans="1:19" s="48" customFormat="1" ht="37.9" customHeight="1" x14ac:dyDescent="0.3">
      <c r="A41" s="6">
        <f t="shared" si="4"/>
        <v>31</v>
      </c>
      <c r="B41" s="7" t="s">
        <v>49</v>
      </c>
      <c r="C41" s="8" t="s">
        <v>22</v>
      </c>
      <c r="D41" s="8" t="s">
        <v>45</v>
      </c>
      <c r="E41" s="9">
        <v>57</v>
      </c>
      <c r="F41" s="9">
        <v>57</v>
      </c>
      <c r="G41" s="11">
        <v>57</v>
      </c>
      <c r="H41" s="9">
        <v>57</v>
      </c>
      <c r="I41" s="11">
        <v>57</v>
      </c>
      <c r="J41" s="11">
        <v>57</v>
      </c>
      <c r="K41" s="82">
        <v>133.1</v>
      </c>
      <c r="L41" s="82">
        <v>133.1</v>
      </c>
      <c r="M41" s="82">
        <v>133.1</v>
      </c>
      <c r="N41" s="82">
        <v>133.1</v>
      </c>
      <c r="O41" s="82">
        <v>133.1</v>
      </c>
      <c r="P41" s="82">
        <v>133.1</v>
      </c>
      <c r="Q41" s="18">
        <v>12</v>
      </c>
      <c r="R41" s="20" t="s">
        <v>50</v>
      </c>
      <c r="S41" s="31"/>
    </row>
    <row r="42" spans="1:19" s="48" customFormat="1" ht="37.9" customHeight="1" x14ac:dyDescent="0.3">
      <c r="A42" s="6">
        <f t="shared" si="4"/>
        <v>32</v>
      </c>
      <c r="B42" s="7" t="s">
        <v>51</v>
      </c>
      <c r="C42" s="8" t="s">
        <v>10</v>
      </c>
      <c r="D42" s="8" t="s">
        <v>45</v>
      </c>
      <c r="E42" s="9">
        <v>13</v>
      </c>
      <c r="F42" s="9">
        <v>13</v>
      </c>
      <c r="G42" s="11">
        <v>13</v>
      </c>
      <c r="H42" s="9">
        <v>13</v>
      </c>
      <c r="I42" s="11">
        <v>13</v>
      </c>
      <c r="J42" s="11">
        <v>13</v>
      </c>
      <c r="K42" s="82">
        <v>7.6</v>
      </c>
      <c r="L42" s="82">
        <v>7.6</v>
      </c>
      <c r="M42" s="82">
        <v>7.6</v>
      </c>
      <c r="N42" s="82">
        <v>7.6</v>
      </c>
      <c r="O42" s="82">
        <v>7.6</v>
      </c>
      <c r="P42" s="82">
        <v>7.6</v>
      </c>
      <c r="Q42" s="18">
        <v>2</v>
      </c>
      <c r="R42" s="12" t="s">
        <v>52</v>
      </c>
      <c r="S42" s="31"/>
    </row>
    <row r="43" spans="1:19" s="48" customFormat="1" ht="37.9" customHeight="1" x14ac:dyDescent="0.3">
      <c r="A43" s="6">
        <f t="shared" si="4"/>
        <v>33</v>
      </c>
      <c r="B43" s="7" t="s">
        <v>53</v>
      </c>
      <c r="C43" s="8" t="s">
        <v>10</v>
      </c>
      <c r="D43" s="8" t="s">
        <v>45</v>
      </c>
      <c r="E43" s="9">
        <v>9</v>
      </c>
      <c r="F43" s="9">
        <v>9</v>
      </c>
      <c r="G43" s="11">
        <v>9</v>
      </c>
      <c r="H43" s="9">
        <v>9</v>
      </c>
      <c r="I43" s="11">
        <v>9</v>
      </c>
      <c r="J43" s="11">
        <v>9</v>
      </c>
      <c r="K43" s="82">
        <v>248.7</v>
      </c>
      <c r="L43" s="82">
        <v>248.7</v>
      </c>
      <c r="M43" s="82">
        <v>248.7</v>
      </c>
      <c r="N43" s="82">
        <v>248.7</v>
      </c>
      <c r="O43" s="82">
        <v>248.7</v>
      </c>
      <c r="P43" s="82">
        <v>248.7</v>
      </c>
      <c r="Q43" s="18">
        <v>9</v>
      </c>
      <c r="R43" s="20" t="s">
        <v>54</v>
      </c>
      <c r="S43" s="31"/>
    </row>
    <row r="44" spans="1:19" s="48" customFormat="1" ht="37.9" customHeight="1" x14ac:dyDescent="0.3">
      <c r="A44" s="6">
        <f t="shared" si="4"/>
        <v>34</v>
      </c>
      <c r="B44" s="20" t="s">
        <v>55</v>
      </c>
      <c r="C44" s="8" t="s">
        <v>10</v>
      </c>
      <c r="D44" s="8" t="s">
        <v>45</v>
      </c>
      <c r="E44" s="9"/>
      <c r="F44" s="9"/>
      <c r="G44" s="11"/>
      <c r="H44" s="9"/>
      <c r="I44" s="11"/>
      <c r="J44" s="11"/>
      <c r="K44" s="82">
        <v>543.6</v>
      </c>
      <c r="L44" s="82">
        <v>543.6</v>
      </c>
      <c r="M44" s="11"/>
      <c r="N44" s="11"/>
      <c r="O44" s="11"/>
      <c r="P44" s="11"/>
      <c r="Q44" s="18"/>
      <c r="R44" s="12" t="s">
        <v>56</v>
      </c>
      <c r="S44" s="31"/>
    </row>
    <row r="45" spans="1:19" s="48" customFormat="1" ht="49.5" x14ac:dyDescent="0.3">
      <c r="A45" s="6">
        <f t="shared" si="4"/>
        <v>35</v>
      </c>
      <c r="B45" s="7" t="s">
        <v>57</v>
      </c>
      <c r="C45" s="8" t="s">
        <v>10</v>
      </c>
      <c r="D45" s="8" t="s">
        <v>45</v>
      </c>
      <c r="E45" s="9">
        <v>3</v>
      </c>
      <c r="F45" s="9">
        <v>3</v>
      </c>
      <c r="G45" s="18">
        <v>3</v>
      </c>
      <c r="H45" s="9">
        <v>3</v>
      </c>
      <c r="I45" s="18">
        <v>3</v>
      </c>
      <c r="J45" s="18">
        <v>3</v>
      </c>
      <c r="K45" s="88">
        <v>62.1</v>
      </c>
      <c r="L45" s="88">
        <v>62.1</v>
      </c>
      <c r="M45" s="88">
        <v>62.1</v>
      </c>
      <c r="N45" s="88">
        <v>62.1</v>
      </c>
      <c r="O45" s="88">
        <v>62.1</v>
      </c>
      <c r="P45" s="88">
        <v>62.1</v>
      </c>
      <c r="Q45" s="18">
        <v>6</v>
      </c>
      <c r="R45" s="12" t="s">
        <v>80</v>
      </c>
      <c r="S45" s="31"/>
    </row>
    <row r="46" spans="1:19" s="48" customFormat="1" ht="42.75" customHeight="1" x14ac:dyDescent="0.3">
      <c r="A46" s="6">
        <f t="shared" si="4"/>
        <v>36</v>
      </c>
      <c r="B46" s="7" t="s">
        <v>58</v>
      </c>
      <c r="C46" s="8" t="s">
        <v>10</v>
      </c>
      <c r="D46" s="8" t="s">
        <v>45</v>
      </c>
      <c r="E46" s="9"/>
      <c r="F46" s="9"/>
      <c r="G46" s="18">
        <v>2</v>
      </c>
      <c r="H46" s="9"/>
      <c r="I46" s="18">
        <v>2</v>
      </c>
      <c r="J46" s="18">
        <v>2</v>
      </c>
      <c r="K46" s="88"/>
      <c r="L46" s="88"/>
      <c r="M46" s="88">
        <v>60.5</v>
      </c>
      <c r="N46" s="88">
        <v>60.5</v>
      </c>
      <c r="O46" s="88">
        <v>60.5</v>
      </c>
      <c r="P46" s="88">
        <v>60.5</v>
      </c>
      <c r="Q46" s="18">
        <v>10</v>
      </c>
      <c r="R46" s="12" t="s">
        <v>59</v>
      </c>
      <c r="S46" s="31"/>
    </row>
    <row r="47" spans="1:19" s="48" customFormat="1" ht="53.25" customHeight="1" x14ac:dyDescent="0.3">
      <c r="A47" s="6">
        <f t="shared" si="4"/>
        <v>37</v>
      </c>
      <c r="B47" s="20" t="s">
        <v>60</v>
      </c>
      <c r="C47" s="9" t="s">
        <v>10</v>
      </c>
      <c r="D47" s="8" t="s">
        <v>45</v>
      </c>
      <c r="E47" s="9">
        <v>83</v>
      </c>
      <c r="F47" s="9">
        <v>83</v>
      </c>
      <c r="G47" s="11">
        <v>65</v>
      </c>
      <c r="H47" s="9">
        <v>83</v>
      </c>
      <c r="I47" s="11">
        <v>65</v>
      </c>
      <c r="J47" s="11">
        <v>65</v>
      </c>
      <c r="K47" s="82">
        <v>6246</v>
      </c>
      <c r="L47" s="82">
        <v>6246</v>
      </c>
      <c r="M47" s="82">
        <v>6982.1</v>
      </c>
      <c r="N47" s="82">
        <v>6982.1</v>
      </c>
      <c r="O47" s="82">
        <v>6982.1</v>
      </c>
      <c r="P47" s="82">
        <v>6982.1</v>
      </c>
      <c r="Q47" s="18">
        <v>45</v>
      </c>
      <c r="R47" s="12" t="s">
        <v>61</v>
      </c>
      <c r="S47" s="32"/>
    </row>
    <row r="48" spans="1:19" s="48" customFormat="1" ht="49.5" x14ac:dyDescent="0.3">
      <c r="A48" s="6">
        <f t="shared" si="4"/>
        <v>38</v>
      </c>
      <c r="B48" s="7" t="s">
        <v>62</v>
      </c>
      <c r="C48" s="8" t="s">
        <v>10</v>
      </c>
      <c r="D48" s="8" t="s">
        <v>45</v>
      </c>
      <c r="E48" s="9">
        <v>155</v>
      </c>
      <c r="F48" s="9">
        <v>155</v>
      </c>
      <c r="G48" s="11">
        <v>155</v>
      </c>
      <c r="H48" s="9">
        <v>155</v>
      </c>
      <c r="I48" s="11">
        <v>155</v>
      </c>
      <c r="J48" s="11">
        <v>155</v>
      </c>
      <c r="K48" s="82">
        <v>130.4</v>
      </c>
      <c r="L48" s="82">
        <v>130.4</v>
      </c>
      <c r="M48" s="82">
        <v>130.4</v>
      </c>
      <c r="N48" s="82">
        <v>130.4</v>
      </c>
      <c r="O48" s="82">
        <v>130.4</v>
      </c>
      <c r="P48" s="82">
        <v>130.4</v>
      </c>
      <c r="Q48" s="18" t="s">
        <v>83</v>
      </c>
      <c r="R48" s="20" t="s">
        <v>63</v>
      </c>
      <c r="S48" s="31"/>
    </row>
    <row r="49" spans="1:19" s="30" customFormat="1" ht="75.75" customHeight="1" x14ac:dyDescent="0.3">
      <c r="A49" s="6">
        <f t="shared" si="4"/>
        <v>39</v>
      </c>
      <c r="B49" s="7" t="s">
        <v>64</v>
      </c>
      <c r="C49" s="8" t="s">
        <v>10</v>
      </c>
      <c r="D49" s="8" t="s">
        <v>45</v>
      </c>
      <c r="E49" s="9"/>
      <c r="F49" s="9"/>
      <c r="G49" s="11">
        <v>79</v>
      </c>
      <c r="H49" s="9"/>
      <c r="I49" s="11">
        <v>79</v>
      </c>
      <c r="J49" s="11">
        <v>79</v>
      </c>
      <c r="K49" s="82">
        <v>767.2</v>
      </c>
      <c r="L49" s="82">
        <v>767.2</v>
      </c>
      <c r="M49" s="82">
        <v>1467.6</v>
      </c>
      <c r="N49" s="82">
        <v>1467.6</v>
      </c>
      <c r="O49" s="82">
        <v>1467.6</v>
      </c>
      <c r="P49" s="82">
        <v>1467.6</v>
      </c>
      <c r="Q49" s="18"/>
      <c r="R49" s="58" t="s">
        <v>84</v>
      </c>
      <c r="S49" s="33"/>
    </row>
    <row r="50" spans="1:19" ht="64.5" customHeight="1" x14ac:dyDescent="0.25">
      <c r="A50" s="24"/>
      <c r="B50" s="25" t="s">
        <v>97</v>
      </c>
      <c r="C50" s="26"/>
      <c r="D50" s="26"/>
      <c r="E50" s="65"/>
      <c r="F50" s="65"/>
      <c r="G50" s="65"/>
      <c r="H50" s="65"/>
      <c r="I50" s="65"/>
      <c r="J50" s="70"/>
      <c r="K50" s="90"/>
      <c r="L50" s="90"/>
      <c r="M50" s="91"/>
      <c r="N50" s="91"/>
      <c r="O50" s="70"/>
      <c r="P50" s="70"/>
      <c r="Q50" s="60"/>
      <c r="R50" s="63"/>
      <c r="S50" s="64"/>
    </row>
    <row r="51" spans="1:19" x14ac:dyDescent="0.25">
      <c r="Q51" s="62"/>
      <c r="R51" s="62"/>
      <c r="S51" s="2"/>
    </row>
    <row r="56" spans="1:19" ht="20.25" x14ac:dyDescent="0.25">
      <c r="A56" s="116"/>
      <c r="B56" s="116"/>
      <c r="C56" s="27"/>
      <c r="D56" s="27"/>
      <c r="E56" s="66"/>
      <c r="F56" s="66"/>
      <c r="G56" s="66"/>
      <c r="H56" s="66"/>
      <c r="I56" s="66"/>
      <c r="J56" s="66"/>
      <c r="K56" s="66"/>
      <c r="L56" s="66"/>
      <c r="M56" s="66"/>
      <c r="N56" s="66"/>
      <c r="O56" s="116"/>
      <c r="P56" s="116"/>
      <c r="Q56" s="116"/>
      <c r="R56" s="116"/>
      <c r="S56" s="116"/>
    </row>
    <row r="57" spans="1:19" ht="20.25" customHeight="1" x14ac:dyDescent="0.25">
      <c r="A57" s="116"/>
      <c r="B57" s="116"/>
      <c r="C57" s="27"/>
      <c r="D57" s="27"/>
      <c r="E57" s="66"/>
      <c r="F57" s="66"/>
      <c r="G57" s="66"/>
      <c r="H57" s="66"/>
      <c r="I57" s="66"/>
      <c r="J57" s="66"/>
      <c r="K57" s="66"/>
      <c r="L57" s="66"/>
      <c r="M57" s="66"/>
      <c r="N57" s="66"/>
      <c r="O57" s="92"/>
      <c r="P57" s="92"/>
      <c r="Q57" s="61"/>
      <c r="R57" s="61"/>
      <c r="S57" s="68"/>
    </row>
    <row r="58" spans="1:19" ht="20.25" customHeight="1" x14ac:dyDescent="0.25">
      <c r="A58" s="116"/>
      <c r="B58" s="116"/>
      <c r="C58" s="27"/>
      <c r="D58" s="69"/>
      <c r="E58" s="67"/>
      <c r="F58" s="67"/>
      <c r="G58" s="67"/>
      <c r="H58" s="67"/>
      <c r="I58" s="67"/>
      <c r="J58" s="67"/>
      <c r="K58" s="117"/>
      <c r="L58" s="117"/>
      <c r="M58" s="117"/>
      <c r="N58" s="117"/>
      <c r="O58" s="117"/>
      <c r="P58" s="117"/>
      <c r="Q58" s="117"/>
      <c r="R58" s="117"/>
      <c r="S58" s="117"/>
    </row>
    <row r="64" spans="1:19" ht="66.75" customHeight="1" x14ac:dyDescent="0.25">
      <c r="A64" s="116"/>
      <c r="B64" s="116"/>
      <c r="C64" s="27"/>
      <c r="D64" s="27"/>
      <c r="E64" s="66"/>
      <c r="F64" s="66"/>
      <c r="G64" s="66"/>
      <c r="H64" s="66"/>
      <c r="I64" s="66"/>
      <c r="J64" s="66"/>
      <c r="K64" s="66"/>
      <c r="L64" s="66"/>
      <c r="M64" s="66"/>
      <c r="N64" s="66"/>
      <c r="O64" s="116"/>
      <c r="P64" s="116"/>
      <c r="Q64" s="116"/>
      <c r="R64" s="116"/>
      <c r="S64" s="116"/>
    </row>
  </sheetData>
  <protectedRanges>
    <protectedRange sqref="C37" name="Диапазон2_2"/>
    <protectedRange sqref="I45:J46 G45:G46 C24:J24" name="Диапазон2_1_1_1_3"/>
    <protectedRange sqref="D13:F13 D30:F30 H13 H30" name="Диапазон2_11_2"/>
    <protectedRange sqref="B37" name="Диапазон2_1_1"/>
    <protectedRange sqref="B20:B23" name="Диапазон2_18_1_1_1_1"/>
    <protectedRange sqref="B41" name="Диапазон2_8_1_1_1"/>
    <protectedRange sqref="B33:B35 B45:B46 B24" name="Диапазон2_1_1_1_1_1"/>
    <protectedRange sqref="K24:N24 K33:N35 K45:N46" name="Диапазон2_2_4_1"/>
    <protectedRange sqref="K36:N36" name="Диапазон2_3_4_2_1"/>
    <protectedRange sqref="K37:N37" name="Диапазон2_4_4_1"/>
    <protectedRange sqref="K20:N23 O21:P23" name="Диапазон2_3_3_2_1"/>
    <protectedRange sqref="B19" name="Диапазон2_1_1_1_2_1"/>
    <protectedRange sqref="D31:F31 H31" name="Диапазон2_11_1_1"/>
    <protectedRange sqref="O24:P24 O33:P35 O45:P46" name="Диапазон2_2_4_1_3"/>
    <protectedRange sqref="O36:P36" name="Диапазон2_3_4_2_1_3"/>
    <protectedRange sqref="O37:P37" name="Диапазон2_4_4_1_3"/>
    <protectedRange sqref="O20:P20" name="Диапазон2_3_3_2_1_3"/>
  </protectedRanges>
  <mergeCells count="26">
    <mergeCell ref="R6:R10"/>
    <mergeCell ref="A6:A8"/>
    <mergeCell ref="B6:B8"/>
    <mergeCell ref="C6:C8"/>
    <mergeCell ref="A64:B64"/>
    <mergeCell ref="O64:S64"/>
    <mergeCell ref="A57:B57"/>
    <mergeCell ref="A58:B58"/>
    <mergeCell ref="K58:S58"/>
    <mergeCell ref="A56:B56"/>
    <mergeCell ref="O56:S56"/>
    <mergeCell ref="O7:P7"/>
    <mergeCell ref="D6:D8"/>
    <mergeCell ref="Q6:Q10"/>
    <mergeCell ref="E6:J6"/>
    <mergeCell ref="K6:P6"/>
    <mergeCell ref="E7:F7"/>
    <mergeCell ref="G7:H7"/>
    <mergeCell ref="I7:J7"/>
    <mergeCell ref="K7:L7"/>
    <mergeCell ref="M7:N7"/>
    <mergeCell ref="A5:R5"/>
    <mergeCell ref="B2:O2"/>
    <mergeCell ref="B3:O3"/>
    <mergeCell ref="B1:O1"/>
    <mergeCell ref="A4:R4"/>
  </mergeCells>
  <printOptions horizontalCentered="1"/>
  <pageMargins left="0" right="0" top="0" bottom="0" header="0" footer="0"/>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User141</dc:creator>
  <cp:lastModifiedBy>Расторгуева</cp:lastModifiedBy>
  <cp:lastPrinted>2019-11-04T08:24:11Z</cp:lastPrinted>
  <dcterms:created xsi:type="dcterms:W3CDTF">2019-08-14T05:59:47Z</dcterms:created>
  <dcterms:modified xsi:type="dcterms:W3CDTF">2019-11-04T12:05:32Z</dcterms:modified>
</cp:coreProperties>
</file>