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Расторгуева\Desktop\РЕЄСТРИ\"/>
    </mc:Choice>
  </mc:AlternateContent>
  <bookViews>
    <workbookView xWindow="0" yWindow="0" windowWidth="20460" windowHeight="7320"/>
  </bookViews>
  <sheets>
    <sheet name="Лист1" sheetId="1" r:id="rId1"/>
  </sheets>
  <definedNames>
    <definedName name="_xlnm._FilterDatabase" localSheetId="0" hidden="1">Лист1!$A$6:$R$49</definedName>
    <definedName name="_xlnm.Print_Area" localSheetId="0">Лист1!$A$1:$R$50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1" l="1"/>
  <c r="E9" i="1"/>
  <c r="F9" i="1"/>
  <c r="G9" i="1"/>
  <c r="H9" i="1"/>
  <c r="I9" i="1"/>
  <c r="J9" i="1"/>
  <c r="P9" i="1"/>
  <c r="N9" i="1"/>
  <c r="L9" i="1"/>
  <c r="N10" i="1" l="1"/>
  <c r="L10" i="1"/>
  <c r="E10" i="1"/>
  <c r="F10" i="1"/>
  <c r="G10" i="1"/>
  <c r="H10" i="1"/>
  <c r="I10" i="1"/>
  <c r="O10" i="1" l="1"/>
  <c r="M9" i="1" l="1"/>
  <c r="M10" i="1"/>
  <c r="O9" i="1" l="1"/>
  <c r="A12" i="1" l="1"/>
  <c r="A13" i="1" s="1"/>
  <c r="A14" i="1" s="1"/>
  <c r="A15" i="1" s="1"/>
  <c r="A16" i="1" s="1"/>
  <c r="A17" i="1" s="1"/>
  <c r="K10" i="1"/>
  <c r="J10" i="1"/>
  <c r="K9" i="1"/>
  <c r="A18" i="1" l="1"/>
  <c r="A19" i="1" s="1"/>
  <c r="A20" i="1" s="1"/>
  <c r="A21" i="1" s="1"/>
  <c r="A22" i="1" l="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alcChain>
</file>

<file path=xl/sharedStrings.xml><?xml version="1.0" encoding="utf-8"?>
<sst xmlns="http://schemas.openxmlformats.org/spreadsheetml/2006/main" count="185" uniqueCount="98">
  <si>
    <t xml:space="preserve">РЕЄСТР </t>
  </si>
  <si>
    <t xml:space="preserve">підприємств, установ, організацій, що мають заборгованість із заробітної плати </t>
  </si>
  <si>
    <t>у Сумській області</t>
  </si>
  <si>
    <t>(назва регіону)</t>
  </si>
  <si>
    <t>№</t>
  </si>
  <si>
    <t>Назва підприємства</t>
  </si>
  <si>
    <t>Форма власності</t>
  </si>
  <si>
    <t>Причина заборгованості із заробітної плати</t>
  </si>
  <si>
    <t>Кількість  підприємств ВСЬОГО:</t>
  </si>
  <si>
    <t>Сума заборгованості ВСЬОГО:</t>
  </si>
  <si>
    <t>інша</t>
  </si>
  <si>
    <t>активні</t>
  </si>
  <si>
    <t>Переорієнтація ринків збуту продукції та взаємовідносини між акціонерами підприємства</t>
  </si>
  <si>
    <t xml:space="preserve">Товариство з обмеженою відповідальністю  "Маш-Сервіс" </t>
  </si>
  <si>
    <t>Товариство з обмеженою відповідальністю "Сумське машинобудівне науково-виробниче об'єднання"</t>
  </si>
  <si>
    <t>Товариство з обмеженою відповідальністю "Сумиспортінвест"</t>
  </si>
  <si>
    <t>Державне підприємство "Сумський науково-дослідний інститут мінеральних добрив і пігментів"</t>
  </si>
  <si>
    <t>державна</t>
  </si>
  <si>
    <t>Борг погашено</t>
  </si>
  <si>
    <t>Представництво закритого акціонерного товариства  "Объединенные газопромышленные технологии "Искра -Авиагаз"(переведено в банкрути)</t>
  </si>
  <si>
    <t>Переведено в банкрути. Борг погашено.</t>
  </si>
  <si>
    <t xml:space="preserve">Комунальне підприємство "Чисте місто" Роменської міської ради </t>
  </si>
  <si>
    <t>комунальна</t>
  </si>
  <si>
    <t>Казенне підприємство  "Шосткинський казенний завод "Зірка"</t>
  </si>
  <si>
    <t>Публічне акціонерне товариство  "Шосткинський завод хімічних реактивів"</t>
  </si>
  <si>
    <t>Державне підприємство "Наумівський спиртовий завод"</t>
  </si>
  <si>
    <t>Знаходиться у стадії реорганізації. Відсутність основної сировини призвело до зупинки заводу, відсутність реалізації продукції. Державною виконавчою службою описано майно.</t>
  </si>
  <si>
    <t>Кролевецьке учбово-виробниче підприємство Українського товариства сліпих</t>
  </si>
  <si>
    <t>Відсутність співпраці та договорів на виготовлення основного виду продукції під яку налагоджений виробничий процес. Об"єми реалізації тратуарної плитки не дозволяють повністю погасити заборгованість із виплати заробітної плати та поточні витрати. Лінію по фасуванню кальянного вугілля тимчасово призупинено в зв"язку з відсутністю замовників.</t>
  </si>
  <si>
    <t>Товариство з обмеженою відповідальністю "Торгтоп"</t>
  </si>
  <si>
    <t>Товариство з обмеженою відповідальністю "Завод "Еко-продукт""</t>
  </si>
  <si>
    <t>Підприєжмство не здійснює виробничої діяльності, відбувається зміна власника</t>
  </si>
  <si>
    <t xml:space="preserve">Сумський обласний госпрозрахунковий ветеринарно-санітарний загін </t>
  </si>
  <si>
    <t>неактивні</t>
  </si>
  <si>
    <t>Постановою суду Сумської області від 11.12.2000 № 1783-13/21 підприємство визнано банкрутом, відкрито ліквідаційну процедуру. 01.12.2016 провадження у справі припинено.</t>
  </si>
  <si>
    <t>Товариство з обмеженою відповідальністю "Виробничо-технічне підприємство "Преобразователь +"</t>
  </si>
  <si>
    <t>Борги не обліковуються</t>
  </si>
  <si>
    <t>Товариство з обмеженою відповідальністю "Вітражна студія "Вікторія"</t>
  </si>
  <si>
    <t>Товариство з обмеженою відповідальністю "Сумська механізована колона № 5"</t>
  </si>
  <si>
    <t>Комунальне підприємство Сумської обласної ради "Центральна районна аптека №40"</t>
  </si>
  <si>
    <t>Ліквідація установи (рішення Сумської обласної ради від 29.05.2015).</t>
  </si>
  <si>
    <t>Товариство з обмеженою відповідальністю  "Переробка технічних відходів"</t>
  </si>
  <si>
    <t>Відсутність замовників. У червні 2015 підприємство позбавлено ліцензії із здійснення операцій у сфері поводження з небезпечними відходами.</t>
  </si>
  <si>
    <t>Державне підприємство "Новосуханівський спиртовий завод"</t>
  </si>
  <si>
    <t>Відкрите акціонерне товариство "SELMI"</t>
  </si>
  <si>
    <t>банкрути</t>
  </si>
  <si>
    <t xml:space="preserve">Боржника 22.02.2017 визнано банкрутом, відкрито ліквідаційну процедуру. </t>
  </si>
  <si>
    <t>Відкрите акціонерне товариство "Сумський м'ясокомбінат"</t>
  </si>
  <si>
    <t>Відкрито крімінальну справу 15.04.2019, накладено арешт на майно підприємства, проводиться оцінка майна</t>
  </si>
  <si>
    <t>Комунальне підприємство "Сумижитло" Сумської міської ради</t>
  </si>
  <si>
    <t xml:space="preserve">Арешт рахунків по зведеному виконавчому провадженню. 17.11.2016 порушено справу про банкрутство. </t>
  </si>
  <si>
    <t>Публічне акціонерне товариство "Сумиоблагротехсервіс"</t>
  </si>
  <si>
    <t>27.05.2013 визнано банкрутом. Ліквідація підприємства знаходиться на завершальній стадії</t>
  </si>
  <si>
    <t>Товариство з обмеженою відповідальністю 
"ЖМ ГРУП"</t>
  </si>
  <si>
    <t>03.12.2013 порушено справу про банкрутство.Все  майно є заставним.</t>
  </si>
  <si>
    <r>
      <t>Приватне підприємство "Суми-капітал" 
(</t>
    </r>
    <r>
      <rPr>
        <i/>
        <sz val="13"/>
        <rFont val="Times New Roman"/>
        <family val="1"/>
        <charset val="204"/>
      </rPr>
      <t xml:space="preserve"> з неактивних)</t>
    </r>
  </si>
  <si>
    <t>Ліквідовано згідно рішення господарського суду Сумської області від 25.02.2019 №920/308/17.</t>
  </si>
  <si>
    <r>
      <t xml:space="preserve">Товариство з обмеженою відповідальністю "Науково-виробниче підприємство "Преобразователь" </t>
    </r>
    <r>
      <rPr>
        <i/>
        <sz val="13"/>
        <rFont val="Times New Roman"/>
        <family val="1"/>
        <charset val="204"/>
      </rPr>
      <t>(з неактивних)</t>
    </r>
  </si>
  <si>
    <t>Публічне акціонерне товариство "Сумський авторемонтний завод"</t>
  </si>
  <si>
    <t>Постановою Господарського суду Сумської області від 05.03.2019 визнано банкрутом</t>
  </si>
  <si>
    <t>Конотопський механічний завод Харківського державного авіаційного виробничого підприємства ( з активних)</t>
  </si>
  <si>
    <t>Відносно Харківського державного авіаційного виробничого підприємства порушена справа про банкрутство, призначено розпорядника майном.</t>
  </si>
  <si>
    <t>Приватне акціонерне товариство  "Ворожбянський машзавод"</t>
  </si>
  <si>
    <t>Постановою господарського суду Сумської області від 01.08.2013 року  визнано банкрутом, відкрито ліквідаційну процедуру.</t>
  </si>
  <si>
    <t>ДП ДАК "Хліб України" "Роменський комбінат хлібопродуктів"</t>
  </si>
  <si>
    <t>Акціонерне товариство "Сумське машинобудівне науково - виробниче об'єднання"</t>
  </si>
  <si>
    <t xml:space="preserve">Складне економічне становище підприємства через зниження обсягу реалізації продукції на 30% порівняно з 2017 роком. </t>
  </si>
  <si>
    <t>Наявність дебіторської заборгованості  населення та юридичних осіб за послуги із вивезення нечистот. Рахунки заблоковано.</t>
  </si>
  <si>
    <t>Не надходження коштів від основного засновника АТ "Сумське НВО" за обслуговування об"єктів</t>
  </si>
  <si>
    <t>Ненадходження коштів від основного замовника АТ "Сумське НВО"</t>
  </si>
  <si>
    <t>Філія з іноземними інвестиціями "Слобожанська будівельна кераміка" в с. Плавинище Роменського району Сумської області</t>
  </si>
  <si>
    <t>Недостатня та неритмічна завантаженість підприємства замовленнями, відсутність держзамовлення на виготовлення спец продукції, відсутність власних джерел для погашення заборгованості, недостатня кількість зовнішньоекономічних контрактів, високе податкове та фінансове навантаження.</t>
  </si>
  <si>
    <t>Недостатньо доведені обсяги помісячного розпису медичної субвенції та відповідно відсутність коштів субвенції.</t>
  </si>
  <si>
    <t>Комунальне некомерційне підприємство  "Путивльська центральна районна лікарня" Путивльської районної ради Сумської області</t>
  </si>
  <si>
    <t>Комунальне підприємство "Шостка-Зеленбуд"</t>
  </si>
  <si>
    <t>Комунальне підприємство Середино-Будська житлова ремонтно-експлуатаційна дільниця</t>
  </si>
  <si>
    <t>Філія "Охтирський сиркомбінат"</t>
  </si>
  <si>
    <t>Значна дебіторська заборгованість населення та інших споживачів по оплаті наданих послуг,  що виникла через низьку платоспроможність населення. Дебіторська заборгованість з фінансування наданих населенню пільг і субсидій</t>
  </si>
  <si>
    <t>Реорганізація установи</t>
  </si>
  <si>
    <t>Відсутність коштів через тимчасове припинення діяльності</t>
  </si>
  <si>
    <t>Порушено справу про банкрутство 25.04.2017, процедура розпорядження майном. Кримінальне провадження.</t>
  </si>
  <si>
    <t>Недостатність обсягу асигнувань помісячного розпису медичної субвенції з державного бюджету</t>
  </si>
  <si>
    <t>частково 4 місяці</t>
  </si>
  <si>
    <t>борг минулих років</t>
  </si>
  <si>
    <t>Сезонний вид діяльності підприємства. Крім того, підприємство перебуває в процедурі банкрутства, що ускладнює роботу з клієнтами. Виконавчою службою арештовани рахунки.</t>
  </si>
  <si>
    <t>Комунальне некомерційне підприємство "Недригайлівська центральна районна лікарня" Недригайлівської районої ради</t>
  </si>
  <si>
    <t xml:space="preserve">Комунальне некомерційне підприємство Великописарівської районної  ради "Великописарівська районна лікарня" </t>
  </si>
  <si>
    <t>Затримка у фінансуванні за виконані роботи</t>
  </si>
  <si>
    <t>Недостатність обсягу асигнувань помісячного розпису медичної субвенції з державного бюджету, незабезпеченість заробітної плати до кінця року.</t>
  </si>
  <si>
    <t>у т.ч. звільненим</t>
  </si>
  <si>
    <t>усього</t>
  </si>
  <si>
    <t>Термін заборгованості 
із заробітної плати   (місяців)</t>
  </si>
  <si>
    <t>Економічна 
активність</t>
  </si>
  <si>
    <t>Кількість працівників, яким заборговано заробітну плату, осіб</t>
  </si>
  <si>
    <t>Сума боргу, тис. гривень</t>
  </si>
  <si>
    <t>Сумське державне підприємство геодезії, картографії та кадастру  (ДП "Сумигеодез-картографія")</t>
  </si>
  <si>
    <t>Борг не обліковується.</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</si>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</sst>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4" x14ac:knownFonts="1">
    <font>
      <sz val="11"/>
      <color theme="1"/>
      <name val="Calibri"/>
      <family val="2"/>
      <charset val="204"/>
      <scheme val="minor"/>
    </font>
    <font>
      <b/>
      <sz val="18"/>
      <name val="Times New Roman"/>
      <family val="1"/>
      <charset val="204"/>
    </font>
    <font>
      <sz val="18"/>
      <name val="Times New Roman"/>
      <family val="1"/>
      <charset val="204"/>
    </font>
    <font>
      <sz val="11"/>
      <color indexed="8"/>
      <name val="Calibri"/>
      <family val="2"/>
    </font>
    <font>
      <sz val="11"/>
      <name val="Times New Roman"/>
      <family val="1"/>
      <charset val="204"/>
    </font>
    <font>
      <sz val="11"/>
      <color rgb="FFFF0000"/>
      <name val="Times New Roman"/>
      <family val="1"/>
      <charset val="204"/>
    </font>
    <font>
      <b/>
      <sz val="14"/>
      <color indexed="8"/>
      <name val="Times New Roman"/>
      <family val="1"/>
      <charset val="204"/>
    </font>
    <font>
      <b/>
      <sz val="14"/>
      <color indexed="10"/>
      <name val="Times New Roman"/>
      <family val="1"/>
      <charset val="204"/>
    </font>
    <font>
      <b/>
      <sz val="14"/>
      <color rgb="FFFF0000"/>
      <name val="Times New Roman"/>
      <family val="1"/>
      <charset val="204"/>
    </font>
    <font>
      <b/>
      <sz val="13"/>
      <name val="Times New Roman"/>
      <family val="1"/>
      <charset val="204"/>
    </font>
    <font>
      <sz val="13"/>
      <name val="Times New Roman"/>
      <family val="1"/>
      <charset val="204"/>
    </font>
    <font>
      <sz val="10"/>
      <name val="Arial Cyr"/>
      <charset val="204"/>
    </font>
    <font>
      <sz val="13"/>
      <color rgb="FFFF0000"/>
      <name val="Times New Roman"/>
      <family val="1"/>
      <charset val="204"/>
    </font>
    <font>
      <sz val="11"/>
      <color indexed="8"/>
      <name val="Calibri"/>
      <family val="2"/>
      <charset val="204"/>
    </font>
    <font>
      <sz val="14"/>
      <name val="Times New Roman"/>
      <family val="1"/>
      <charset val="204"/>
    </font>
    <font>
      <sz val="13"/>
      <color rgb="FF0070C0"/>
      <name val="Times New Roman"/>
      <family val="1"/>
      <charset val="204"/>
    </font>
    <font>
      <i/>
      <sz val="13"/>
      <name val="Times New Roman"/>
      <family val="1"/>
      <charset val="204"/>
    </font>
    <font>
      <b/>
      <sz val="16"/>
      <name val="Times New Roman"/>
      <family val="1"/>
      <charset val="204"/>
    </font>
    <font>
      <sz val="13"/>
      <color theme="1"/>
      <name val="Calibri"/>
      <family val="2"/>
      <charset val="204"/>
      <scheme val="minor"/>
    </font>
    <font>
      <sz val="13"/>
      <name val="Arial Cyr"/>
      <charset val="204"/>
    </font>
    <font>
      <sz val="11"/>
      <name val="Calibri"/>
      <family val="2"/>
      <charset val="204"/>
      <scheme val="minor"/>
    </font>
    <font>
      <sz val="11"/>
      <color rgb="FFFF0000"/>
      <name val="Calibri"/>
      <family val="2"/>
      <charset val="204"/>
      <scheme val="minor"/>
    </font>
    <font>
      <b/>
      <sz val="16"/>
      <color rgb="FFFF0000"/>
      <name val="Times New Roman"/>
      <family val="1"/>
      <charset val="204"/>
    </font>
    <font>
      <sz val="13"/>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3" fillId="0" borderId="0"/>
    <xf numFmtId="0" fontId="13" fillId="0" borderId="0"/>
  </cellStyleXfs>
  <cellXfs count="118">
    <xf numFmtId="0" fontId="0" fillId="0" borderId="0" xfId="0"/>
    <xf numFmtId="0" fontId="1" fillId="0" borderId="0" xfId="0" applyFont="1" applyAlignment="1"/>
    <xf numFmtId="0" fontId="0" fillId="0" borderId="0" xfId="0" applyFill="1"/>
    <xf numFmtId="0" fontId="2" fillId="0" borderId="0" xfId="0" applyFont="1" applyAlignment="1"/>
    <xf numFmtId="0" fontId="9" fillId="0" borderId="2" xfId="0" applyFont="1" applyFill="1" applyBorder="1" applyAlignment="1">
      <alignment horizontal="left" vertical="center" wrapText="1"/>
    </xf>
    <xf numFmtId="1" fontId="9" fillId="0" borderId="2" xfId="0" applyNumberFormat="1"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2" borderId="2" xfId="0" applyFont="1" applyFill="1" applyBorder="1" applyAlignment="1">
      <alignment horizontal="center" vertical="center"/>
    </xf>
    <xf numFmtId="0" fontId="10" fillId="0" borderId="2" xfId="0" applyFont="1" applyFill="1" applyBorder="1" applyAlignment="1">
      <alignment horizontal="center" vertical="center" wrapText="1"/>
    </xf>
    <xf numFmtId="1" fontId="10" fillId="2" borderId="2" xfId="0" applyNumberFormat="1" applyFont="1" applyFill="1" applyBorder="1" applyAlignment="1">
      <alignment horizontal="center" vertical="center"/>
    </xf>
    <xf numFmtId="0" fontId="10" fillId="2" borderId="2" xfId="0" applyFont="1" applyFill="1" applyBorder="1" applyAlignment="1">
      <alignment vertical="center" wrapText="1"/>
    </xf>
    <xf numFmtId="0" fontId="10" fillId="0" borderId="2" xfId="0" applyFont="1" applyFill="1" applyBorder="1" applyAlignment="1" applyProtection="1">
      <alignment horizontal="left" vertical="top" wrapText="1"/>
    </xf>
    <xf numFmtId="0" fontId="10" fillId="0" borderId="2" xfId="0" applyFont="1" applyFill="1" applyBorder="1" applyAlignment="1">
      <alignment horizontal="justify" vertical="top" wrapText="1"/>
    </xf>
    <xf numFmtId="0" fontId="10" fillId="0" borderId="2" xfId="0" applyFont="1" applyFill="1" applyBorder="1" applyAlignment="1" applyProtection="1">
      <alignment horizontal="left" vertical="center" wrapText="1"/>
    </xf>
    <xf numFmtId="0" fontId="10" fillId="0" borderId="2" xfId="0" applyFont="1" applyFill="1" applyBorder="1" applyAlignment="1" applyProtection="1">
      <alignment horizontal="center" vertical="center" wrapText="1"/>
    </xf>
    <xf numFmtId="0" fontId="10" fillId="0" borderId="6" xfId="0" applyFont="1" applyFill="1" applyBorder="1" applyAlignment="1" applyProtection="1">
      <alignment horizontal="left" vertical="center" wrapText="1"/>
    </xf>
    <xf numFmtId="1" fontId="10"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5" fillId="2" borderId="2" xfId="0" applyFont="1" applyFill="1" applyBorder="1" applyAlignment="1">
      <alignment horizontal="center" vertical="center"/>
    </xf>
    <xf numFmtId="0" fontId="10" fillId="0" borderId="6" xfId="2" applyFont="1" applyFill="1" applyBorder="1" applyAlignment="1" applyProtection="1">
      <alignment horizontal="left" vertical="center" wrapText="1"/>
    </xf>
    <xf numFmtId="0" fontId="10" fillId="0" borderId="6" xfId="2" applyFont="1" applyFill="1" applyBorder="1" applyAlignment="1" applyProtection="1">
      <alignment horizontal="center" vertical="center" wrapText="1"/>
    </xf>
    <xf numFmtId="0" fontId="10" fillId="0" borderId="0" xfId="1"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17" fillId="0" borderId="0" xfId="0" applyNumberFormat="1" applyFont="1" applyFill="1" applyBorder="1" applyAlignment="1">
      <alignment vertical="center" wrapText="1"/>
    </xf>
    <xf numFmtId="0" fontId="9" fillId="0" borderId="2" xfId="0" applyFont="1" applyFill="1" applyBorder="1" applyAlignment="1">
      <alignment horizontal="center" vertical="center" wrapText="1"/>
    </xf>
    <xf numFmtId="0" fontId="18" fillId="0" borderId="0" xfId="0" applyFont="1" applyFill="1"/>
    <xf numFmtId="0" fontId="18" fillId="0" borderId="0" xfId="0" applyFont="1"/>
    <xf numFmtId="0" fontId="19" fillId="0" borderId="0" xfId="0" applyFont="1" applyFill="1"/>
    <xf numFmtId="0" fontId="19" fillId="2" borderId="0" xfId="0" applyFont="1" applyFill="1"/>
    <xf numFmtId="0" fontId="19" fillId="0" borderId="0" xfId="0" applyFont="1" applyFill="1" applyBorder="1"/>
    <xf numFmtId="0" fontId="10" fillId="2" borderId="0" xfId="0" applyFont="1" applyFill="1" applyBorder="1" applyAlignment="1">
      <alignment vertical="center" wrapText="1"/>
    </xf>
    <xf numFmtId="0" fontId="21" fillId="2" borderId="0" xfId="0" applyFont="1" applyFill="1"/>
    <xf numFmtId="0" fontId="21" fillId="0" borderId="0" xfId="0" applyFont="1"/>
    <xf numFmtId="0" fontId="2" fillId="0" borderId="0" xfId="0" applyFont="1" applyAlignment="1">
      <alignment wrapText="1"/>
    </xf>
    <xf numFmtId="2" fontId="10" fillId="2" borderId="2" xfId="0" applyNumberFormat="1" applyFont="1" applyFill="1" applyBorder="1" applyAlignment="1">
      <alignment vertical="center" wrapText="1"/>
    </xf>
    <xf numFmtId="2" fontId="10" fillId="0" borderId="2" xfId="0" applyNumberFormat="1" applyFont="1" applyFill="1" applyBorder="1" applyAlignment="1">
      <alignment horizontal="left" vertical="center" wrapText="1"/>
    </xf>
    <xf numFmtId="0" fontId="1" fillId="2" borderId="0" xfId="0" applyFont="1" applyFill="1" applyAlignment="1"/>
    <xf numFmtId="0" fontId="2" fillId="2" borderId="0" xfId="0" applyFont="1" applyFill="1" applyAlignment="1">
      <alignment wrapText="1"/>
    </xf>
    <xf numFmtId="0" fontId="2" fillId="2" borderId="0" xfId="0" applyFont="1" applyFill="1" applyAlignment="1"/>
    <xf numFmtId="1" fontId="10" fillId="2" borderId="6"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0" fillId="2" borderId="0" xfId="0" applyNumberFormat="1" applyFont="1" applyFill="1" applyBorder="1" applyAlignment="1">
      <alignment horizontal="center" vertical="center" wrapText="1"/>
    </xf>
    <xf numFmtId="164" fontId="10" fillId="2" borderId="2" xfId="0" applyNumberFormat="1" applyFont="1" applyFill="1" applyBorder="1" applyAlignment="1">
      <alignment vertical="center" wrapText="1"/>
    </xf>
    <xf numFmtId="0" fontId="10" fillId="2" borderId="6" xfId="0" applyFont="1" applyFill="1" applyBorder="1" applyAlignment="1">
      <alignment horizontal="left" vertical="center" wrapText="1"/>
    </xf>
    <xf numFmtId="0" fontId="23" fillId="0" borderId="0" xfId="0" applyFont="1"/>
    <xf numFmtId="0" fontId="10" fillId="2" borderId="6" xfId="0" applyFont="1" applyFill="1" applyBorder="1" applyAlignment="1">
      <alignment vertical="center" wrapText="1"/>
    </xf>
    <xf numFmtId="164" fontId="10" fillId="2" borderId="2" xfId="0" applyNumberFormat="1" applyFont="1" applyFill="1" applyBorder="1" applyAlignment="1">
      <alignment horizontal="left" vertical="center" wrapText="1"/>
    </xf>
    <xf numFmtId="3" fontId="9" fillId="2" borderId="2" xfId="0" applyNumberFormat="1" applyFont="1" applyFill="1" applyBorder="1" applyAlignment="1">
      <alignment horizontal="center" vertical="center" wrapText="1"/>
    </xf>
    <xf numFmtId="0" fontId="14" fillId="0" borderId="0" xfId="0" applyFont="1" applyAlignment="1">
      <alignment vertical="center" wrapText="1"/>
    </xf>
    <xf numFmtId="0" fontId="10" fillId="0" borderId="2" xfId="0" applyFont="1" applyFill="1" applyBorder="1" applyAlignment="1">
      <alignment vertical="center" wrapText="1"/>
    </xf>
    <xf numFmtId="0" fontId="10" fillId="0" borderId="8" xfId="0" applyFont="1" applyBorder="1" applyAlignment="1">
      <alignment vertical="center" wrapText="1"/>
    </xf>
    <xf numFmtId="1" fontId="10" fillId="2" borderId="2" xfId="0" applyNumberFormat="1" applyFont="1" applyFill="1" applyBorder="1" applyAlignment="1" applyProtection="1">
      <alignment horizontal="center" vertical="center" wrapText="1"/>
    </xf>
    <xf numFmtId="0" fontId="10" fillId="0" borderId="2" xfId="0" applyFont="1" applyBorder="1" applyAlignment="1">
      <alignment vertical="center" wrapText="1"/>
    </xf>
    <xf numFmtId="0" fontId="10" fillId="0" borderId="6" xfId="0" applyFont="1" applyBorder="1" applyAlignment="1">
      <alignment vertical="center" wrapText="1"/>
    </xf>
    <xf numFmtId="0" fontId="10" fillId="0" borderId="2" xfId="0" applyFont="1" applyBorder="1" applyAlignment="1">
      <alignment horizontal="justify" vertical="top" wrapText="1"/>
    </xf>
    <xf numFmtId="0" fontId="10" fillId="2" borderId="3" xfId="0" applyNumberFormat="1" applyFont="1" applyFill="1" applyBorder="1" applyAlignment="1">
      <alignment horizontal="center" vertical="center"/>
    </xf>
    <xf numFmtId="1" fontId="12" fillId="0" borderId="0" xfId="0" applyNumberFormat="1" applyFont="1" applyFill="1" applyBorder="1" applyAlignment="1">
      <alignment horizontal="center" vertical="center"/>
    </xf>
    <xf numFmtId="0" fontId="22" fillId="0" borderId="0" xfId="0" applyNumberFormat="1" applyFont="1" applyFill="1" applyBorder="1" applyAlignment="1">
      <alignment horizontal="left" vertical="center" wrapText="1"/>
    </xf>
    <xf numFmtId="0" fontId="21" fillId="0" borderId="0" xfId="0" applyFont="1" applyFill="1"/>
    <xf numFmtId="0" fontId="12" fillId="0" borderId="0" xfId="0" applyFont="1" applyFill="1" applyBorder="1" applyAlignment="1">
      <alignment vertical="center" wrapText="1"/>
    </xf>
    <xf numFmtId="0" fontId="11" fillId="0" borderId="0" xfId="0" applyFont="1" applyFill="1" applyBorder="1"/>
    <xf numFmtId="0" fontId="10" fillId="2" borderId="0" xfId="0" applyFont="1" applyFill="1" applyBorder="1" applyAlignment="1">
      <alignment horizontal="center" vertical="center"/>
    </xf>
    <xf numFmtId="0" fontId="17" fillId="2" borderId="0" xfId="0" applyNumberFormat="1" applyFont="1" applyFill="1" applyBorder="1" applyAlignment="1">
      <alignment vertical="center" wrapText="1"/>
    </xf>
    <xf numFmtId="0" fontId="17" fillId="2" borderId="0" xfId="0" applyNumberFormat="1" applyFont="1" applyFill="1" applyBorder="1" applyAlignment="1">
      <alignment horizontal="center" vertical="center" wrapText="1"/>
    </xf>
    <xf numFmtId="0" fontId="17"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center" vertical="center" wrapText="1"/>
    </xf>
    <xf numFmtId="1" fontId="10" fillId="2" borderId="0" xfId="0" applyNumberFormat="1" applyFont="1" applyFill="1" applyBorder="1" applyAlignment="1">
      <alignment horizontal="center" vertical="center"/>
    </xf>
    <xf numFmtId="14" fontId="9" fillId="2" borderId="2" xfId="0" applyNumberFormat="1" applyFont="1" applyFill="1" applyBorder="1" applyAlignment="1">
      <alignment horizontal="center" vertical="center" textRotation="90" wrapText="1"/>
    </xf>
    <xf numFmtId="0" fontId="9" fillId="2" borderId="6" xfId="0" applyFont="1" applyFill="1" applyBorder="1" applyAlignment="1">
      <alignment horizontal="center" vertical="center" textRotation="90" wrapText="1"/>
    </xf>
    <xf numFmtId="0" fontId="10" fillId="2" borderId="3" xfId="0" applyFont="1" applyFill="1" applyBorder="1" applyAlignment="1">
      <alignment horizontal="center" vertical="center"/>
    </xf>
    <xf numFmtId="1" fontId="10" fillId="2" borderId="3" xfId="0" applyNumberFormat="1" applyFont="1" applyFill="1" applyBorder="1" applyAlignment="1">
      <alignment horizontal="center" vertical="center"/>
    </xf>
    <xf numFmtId="0" fontId="10" fillId="2" borderId="2" xfId="0" applyFont="1" applyFill="1" applyBorder="1" applyAlignment="1" applyProtection="1">
      <alignment horizontal="center" vertical="center" wrapText="1"/>
    </xf>
    <xf numFmtId="0" fontId="20" fillId="2" borderId="0" xfId="0" applyFont="1" applyFill="1"/>
    <xf numFmtId="0" fontId="1" fillId="2" borderId="0" xfId="0" applyFont="1" applyFill="1" applyAlignment="1">
      <alignment horizontal="center"/>
    </xf>
    <xf numFmtId="0" fontId="2" fillId="2" borderId="0" xfId="0" applyFont="1" applyFill="1" applyAlignment="1">
      <alignment horizontal="center" wrapText="1"/>
    </xf>
    <xf numFmtId="0" fontId="2" fillId="2" borderId="0" xfId="0" applyFont="1" applyFill="1" applyAlignment="1">
      <alignment horizontal="center"/>
    </xf>
    <xf numFmtId="1" fontId="9" fillId="2" borderId="2" xfId="0" applyNumberFormat="1" applyFont="1" applyFill="1" applyBorder="1" applyAlignment="1">
      <alignment horizontal="center" vertical="center" wrapText="1"/>
    </xf>
    <xf numFmtId="164" fontId="9" fillId="2" borderId="2" xfId="0" applyNumberFormat="1" applyFont="1" applyFill="1" applyBorder="1" applyAlignment="1">
      <alignment horizontal="center" vertical="center" wrapText="1"/>
    </xf>
    <xf numFmtId="164" fontId="10" fillId="2" borderId="2" xfId="0" applyNumberFormat="1" applyFont="1" applyFill="1" applyBorder="1" applyAlignment="1">
      <alignment horizontal="center" vertical="center"/>
    </xf>
    <xf numFmtId="164" fontId="10" fillId="2" borderId="2" xfId="0" applyNumberFormat="1" applyFont="1" applyFill="1" applyBorder="1" applyAlignment="1">
      <alignment horizontal="center" vertical="center" wrapText="1"/>
    </xf>
    <xf numFmtId="164" fontId="10" fillId="2" borderId="3" xfId="0" applyNumberFormat="1" applyFont="1" applyFill="1" applyBorder="1" applyAlignment="1">
      <alignment horizontal="center" vertical="center" wrapText="1"/>
    </xf>
    <xf numFmtId="164" fontId="10" fillId="2" borderId="3" xfId="0" applyNumberFormat="1" applyFont="1" applyFill="1" applyBorder="1" applyAlignment="1">
      <alignment horizontal="center" vertical="center"/>
    </xf>
    <xf numFmtId="165" fontId="10" fillId="2" borderId="2" xfId="2" applyNumberFormat="1" applyFont="1" applyFill="1" applyBorder="1" applyAlignment="1" applyProtection="1">
      <alignment horizontal="center" vertical="center" wrapText="1"/>
    </xf>
    <xf numFmtId="165" fontId="10" fillId="2" borderId="6" xfId="2" applyNumberFormat="1" applyFont="1" applyFill="1" applyBorder="1" applyAlignment="1" applyProtection="1">
      <alignment horizontal="center" vertical="center" wrapText="1"/>
    </xf>
    <xf numFmtId="164" fontId="10" fillId="2" borderId="2" xfId="2" applyNumberFormat="1" applyFont="1" applyFill="1" applyBorder="1" applyAlignment="1" applyProtection="1">
      <alignment horizontal="center" vertical="center" wrapText="1"/>
    </xf>
    <xf numFmtId="1" fontId="10" fillId="2" borderId="2" xfId="2" applyNumberFormat="1" applyFont="1" applyFill="1" applyBorder="1" applyAlignment="1" applyProtection="1">
      <alignment horizontal="center" vertical="center" wrapText="1"/>
    </xf>
    <xf numFmtId="164" fontId="12" fillId="2" borderId="0" xfId="0" applyNumberFormat="1" applyFont="1" applyFill="1" applyBorder="1" applyAlignment="1">
      <alignment horizontal="center" vertical="center"/>
    </xf>
    <xf numFmtId="164" fontId="10" fillId="2" borderId="0" xfId="0" applyNumberFormat="1" applyFont="1" applyFill="1" applyBorder="1" applyAlignment="1">
      <alignment horizontal="center" vertical="center"/>
    </xf>
    <xf numFmtId="0" fontId="17" fillId="2" borderId="0" xfId="0" applyNumberFormat="1" applyFont="1" applyFill="1" applyBorder="1" applyAlignment="1">
      <alignment horizontal="left" vertical="center" wrapText="1"/>
    </xf>
    <xf numFmtId="0" fontId="0" fillId="2" borderId="0" xfId="0" applyFill="1"/>
    <xf numFmtId="0" fontId="6" fillId="0" borderId="1" xfId="1" applyFont="1" applyFill="1" applyBorder="1" applyAlignment="1">
      <alignment horizontal="center" vertical="center"/>
    </xf>
    <xf numFmtId="0" fontId="7" fillId="0" borderId="1" xfId="1" applyFont="1" applyFill="1" applyBorder="1" applyAlignment="1">
      <alignment horizontal="center" vertical="center"/>
    </xf>
    <xf numFmtId="164" fontId="8" fillId="0" borderId="1" xfId="1" applyNumberFormat="1" applyFont="1" applyFill="1" applyBorder="1" applyAlignment="1">
      <alignment horizontal="center" vertical="center"/>
    </xf>
    <xf numFmtId="164" fontId="7" fillId="0" borderId="1" xfId="1" applyNumberFormat="1" applyFont="1" applyFill="1" applyBorder="1" applyAlignment="1">
      <alignment horizontal="center" vertical="center"/>
    </xf>
    <xf numFmtId="0" fontId="2" fillId="0" borderId="0" xfId="0" applyFont="1" applyAlignment="1">
      <alignment horizontal="center" wrapText="1"/>
    </xf>
    <xf numFmtId="0" fontId="2" fillId="0" borderId="0" xfId="0" applyFont="1" applyAlignment="1">
      <alignment horizontal="center"/>
    </xf>
    <xf numFmtId="0" fontId="1" fillId="0" borderId="0" xfId="0" applyFont="1" applyAlignment="1">
      <alignment horizontal="center"/>
    </xf>
    <xf numFmtId="0" fontId="4" fillId="0" borderId="0" xfId="1" applyFont="1" applyFill="1" applyBorder="1" applyAlignment="1">
      <alignment horizontal="center" vertical="center"/>
    </xf>
    <xf numFmtId="164" fontId="5" fillId="0" borderId="0" xfId="1" applyNumberFormat="1" applyFont="1" applyFill="1" applyBorder="1" applyAlignment="1">
      <alignment horizontal="center" vertical="center"/>
    </xf>
    <xf numFmtId="164" fontId="4" fillId="0" borderId="0" xfId="1" applyNumberFormat="1" applyFont="1" applyFill="1" applyBorder="1" applyAlignment="1">
      <alignment horizontal="center" vertical="center"/>
    </xf>
    <xf numFmtId="14" fontId="9" fillId="2" borderId="8"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0" borderId="2" xfId="0" applyFont="1" applyFill="1" applyBorder="1" applyAlignment="1">
      <alignment horizontal="center" vertical="center" textRotation="90" wrapText="1"/>
    </xf>
    <xf numFmtId="164" fontId="9" fillId="2" borderId="3" xfId="0" applyNumberFormat="1" applyFont="1" applyFill="1" applyBorder="1" applyAlignment="1">
      <alignment horizontal="center" vertical="center" textRotation="90" wrapText="1"/>
    </xf>
    <xf numFmtId="164" fontId="9" fillId="2" borderId="7" xfId="0" applyNumberFormat="1" applyFont="1" applyFill="1" applyBorder="1" applyAlignment="1">
      <alignment horizontal="center" vertical="center" textRotation="90" wrapText="1"/>
    </xf>
    <xf numFmtId="164" fontId="9" fillId="2" borderId="6" xfId="0" applyNumberFormat="1" applyFont="1" applyFill="1" applyBorder="1" applyAlignment="1">
      <alignment horizontal="center" vertical="center" textRotation="90" wrapText="1"/>
    </xf>
    <xf numFmtId="0" fontId="9" fillId="2" borderId="8"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7" fillId="0" borderId="0" xfId="0" applyNumberFormat="1" applyFont="1" applyFill="1" applyBorder="1" applyAlignment="1">
      <alignment horizontal="left" vertical="center" wrapText="1"/>
    </xf>
    <xf numFmtId="0" fontId="17" fillId="0" borderId="0" xfId="0" applyNumberFormat="1" applyFont="1" applyFill="1" applyBorder="1" applyAlignment="1">
      <alignment horizontal="center" vertical="center" wrapText="1"/>
    </xf>
  </cellXfs>
  <cellStyles count="3">
    <cellStyle name="Обычный" xfId="0" builtinId="0"/>
    <cellStyle name="Обычный_Лист1" xfId="1"/>
    <cellStyle name="Обычный_Лист1_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tabSelected="1" view="pageBreakPreview" zoomScale="55" zoomScaleNormal="55" zoomScaleSheetLayoutView="55" workbookViewId="0">
      <selection activeCell="B50" sqref="B50"/>
    </sheetView>
  </sheetViews>
  <sheetFormatPr defaultRowHeight="15" x14ac:dyDescent="0.25"/>
  <cols>
    <col min="1" max="1" width="13.140625" customWidth="1"/>
    <col min="2" max="2" width="53.28515625" customWidth="1"/>
    <col min="3" max="3" width="13.42578125" customWidth="1"/>
    <col min="4" max="4" width="10.85546875" customWidth="1"/>
    <col min="5" max="5" width="9.85546875" style="76" customWidth="1"/>
    <col min="6" max="6" width="9.5703125" style="76" customWidth="1"/>
    <col min="7" max="7" width="8.42578125" style="76" customWidth="1"/>
    <col min="8" max="8" width="9" style="76" customWidth="1"/>
    <col min="9" max="9" width="8.5703125" style="76" customWidth="1"/>
    <col min="10" max="10" width="8.42578125" style="76" customWidth="1"/>
    <col min="11" max="11" width="12.7109375" style="93" customWidth="1"/>
    <col min="12" max="12" width="11.42578125" style="93" customWidth="1"/>
    <col min="13" max="13" width="12.42578125" style="76" customWidth="1"/>
    <col min="14" max="14" width="11" style="76" customWidth="1"/>
    <col min="15" max="15" width="11.42578125" style="76" customWidth="1"/>
    <col min="16" max="16" width="12" style="76" customWidth="1"/>
    <col min="17" max="17" width="13.7109375" style="35" customWidth="1"/>
    <col min="18" max="18" width="74.42578125" style="36" customWidth="1"/>
    <col min="19" max="19" width="8.7109375" customWidth="1"/>
  </cols>
  <sheetData>
    <row r="1" spans="1:19" ht="22.5" x14ac:dyDescent="0.3">
      <c r="A1" s="1"/>
      <c r="B1" s="100" t="s">
        <v>0</v>
      </c>
      <c r="C1" s="100"/>
      <c r="D1" s="100"/>
      <c r="E1" s="100"/>
      <c r="F1" s="100"/>
      <c r="G1" s="100"/>
      <c r="H1" s="100"/>
      <c r="I1" s="100"/>
      <c r="J1" s="100"/>
      <c r="K1" s="100"/>
      <c r="L1" s="100"/>
      <c r="M1" s="100"/>
      <c r="N1" s="100"/>
      <c r="O1" s="100"/>
      <c r="P1" s="77"/>
      <c r="Q1" s="40"/>
      <c r="R1" s="1"/>
      <c r="S1" s="2"/>
    </row>
    <row r="2" spans="1:19" ht="23.25" customHeight="1" x14ac:dyDescent="0.35">
      <c r="A2" s="3"/>
      <c r="B2" s="98" t="s">
        <v>1</v>
      </c>
      <c r="C2" s="98"/>
      <c r="D2" s="98"/>
      <c r="E2" s="98"/>
      <c r="F2" s="98"/>
      <c r="G2" s="98"/>
      <c r="H2" s="98"/>
      <c r="I2" s="98"/>
      <c r="J2" s="98"/>
      <c r="K2" s="98"/>
      <c r="L2" s="98"/>
      <c r="M2" s="98"/>
      <c r="N2" s="98"/>
      <c r="O2" s="98"/>
      <c r="P2" s="78"/>
      <c r="Q2" s="41"/>
      <c r="R2" s="37"/>
      <c r="S2" s="2"/>
    </row>
    <row r="3" spans="1:19" ht="23.25" x14ac:dyDescent="0.35">
      <c r="A3" s="3"/>
      <c r="B3" s="99" t="s">
        <v>2</v>
      </c>
      <c r="C3" s="99"/>
      <c r="D3" s="99"/>
      <c r="E3" s="99"/>
      <c r="F3" s="99"/>
      <c r="G3" s="99"/>
      <c r="H3" s="99"/>
      <c r="I3" s="99"/>
      <c r="J3" s="99"/>
      <c r="K3" s="99"/>
      <c r="L3" s="99"/>
      <c r="M3" s="99"/>
      <c r="N3" s="99"/>
      <c r="O3" s="99"/>
      <c r="P3" s="79"/>
      <c r="Q3" s="42"/>
      <c r="R3" s="3"/>
      <c r="S3" s="2"/>
    </row>
    <row r="4" spans="1:19" x14ac:dyDescent="0.25">
      <c r="A4" s="101" t="s">
        <v>3</v>
      </c>
      <c r="B4" s="101"/>
      <c r="C4" s="101"/>
      <c r="D4" s="101"/>
      <c r="E4" s="101"/>
      <c r="F4" s="101"/>
      <c r="G4" s="101"/>
      <c r="H4" s="101"/>
      <c r="I4" s="101"/>
      <c r="J4" s="101"/>
      <c r="K4" s="102"/>
      <c r="L4" s="102"/>
      <c r="M4" s="102"/>
      <c r="N4" s="102"/>
      <c r="O4" s="103"/>
      <c r="P4" s="103"/>
      <c r="Q4" s="103"/>
      <c r="R4" s="101"/>
      <c r="S4" s="2"/>
    </row>
    <row r="5" spans="1:19" ht="18.75" x14ac:dyDescent="0.25">
      <c r="A5" s="94"/>
      <c r="B5" s="94"/>
      <c r="C5" s="94"/>
      <c r="D5" s="94"/>
      <c r="E5" s="94"/>
      <c r="F5" s="94"/>
      <c r="G5" s="94"/>
      <c r="H5" s="94"/>
      <c r="I5" s="94"/>
      <c r="J5" s="95"/>
      <c r="K5" s="96"/>
      <c r="L5" s="96"/>
      <c r="M5" s="96"/>
      <c r="N5" s="96"/>
      <c r="O5" s="96"/>
      <c r="P5" s="96"/>
      <c r="Q5" s="97"/>
      <c r="R5" s="94"/>
      <c r="S5" s="2"/>
    </row>
    <row r="6" spans="1:19" s="30" customFormat="1" ht="33.75" customHeight="1" x14ac:dyDescent="0.3">
      <c r="A6" s="115" t="s">
        <v>4</v>
      </c>
      <c r="B6" s="115" t="s">
        <v>5</v>
      </c>
      <c r="C6" s="106" t="s">
        <v>6</v>
      </c>
      <c r="D6" s="106" t="s">
        <v>92</v>
      </c>
      <c r="E6" s="110" t="s">
        <v>93</v>
      </c>
      <c r="F6" s="111"/>
      <c r="G6" s="111"/>
      <c r="H6" s="111"/>
      <c r="I6" s="111"/>
      <c r="J6" s="105"/>
      <c r="K6" s="110" t="s">
        <v>94</v>
      </c>
      <c r="L6" s="111"/>
      <c r="M6" s="111"/>
      <c r="N6" s="111"/>
      <c r="O6" s="111"/>
      <c r="P6" s="105"/>
      <c r="Q6" s="107" t="s">
        <v>91</v>
      </c>
      <c r="R6" s="112" t="s">
        <v>7</v>
      </c>
      <c r="S6" s="29"/>
    </row>
    <row r="7" spans="1:19" s="30" customFormat="1" ht="33.75" customHeight="1" x14ac:dyDescent="0.3">
      <c r="A7" s="115"/>
      <c r="B7" s="115"/>
      <c r="C7" s="106"/>
      <c r="D7" s="106"/>
      <c r="E7" s="104">
        <v>43466</v>
      </c>
      <c r="F7" s="105"/>
      <c r="G7" s="104">
        <v>43739</v>
      </c>
      <c r="H7" s="105"/>
      <c r="I7" s="104">
        <v>43773</v>
      </c>
      <c r="J7" s="105"/>
      <c r="K7" s="104">
        <v>43466</v>
      </c>
      <c r="L7" s="105"/>
      <c r="M7" s="104">
        <v>43739</v>
      </c>
      <c r="N7" s="105"/>
      <c r="O7" s="104">
        <v>43773</v>
      </c>
      <c r="P7" s="105"/>
      <c r="Q7" s="108"/>
      <c r="R7" s="113"/>
      <c r="S7" s="29"/>
    </row>
    <row r="8" spans="1:19" s="30" customFormat="1" ht="93" customHeight="1" x14ac:dyDescent="0.3">
      <c r="A8" s="115"/>
      <c r="B8" s="115"/>
      <c r="C8" s="106"/>
      <c r="D8" s="106"/>
      <c r="E8" s="71" t="s">
        <v>90</v>
      </c>
      <c r="F8" s="72" t="s">
        <v>89</v>
      </c>
      <c r="G8" s="71" t="s">
        <v>90</v>
      </c>
      <c r="H8" s="72" t="s">
        <v>89</v>
      </c>
      <c r="I8" s="71" t="s">
        <v>90</v>
      </c>
      <c r="J8" s="72" t="s">
        <v>89</v>
      </c>
      <c r="K8" s="71" t="s">
        <v>90</v>
      </c>
      <c r="L8" s="72" t="s">
        <v>89</v>
      </c>
      <c r="M8" s="71" t="s">
        <v>90</v>
      </c>
      <c r="N8" s="72" t="s">
        <v>89</v>
      </c>
      <c r="O8" s="71" t="s">
        <v>90</v>
      </c>
      <c r="P8" s="72" t="s">
        <v>89</v>
      </c>
      <c r="Q8" s="108"/>
      <c r="R8" s="113"/>
      <c r="S8" s="29"/>
    </row>
    <row r="9" spans="1:19" s="30" customFormat="1" ht="17.25" customHeight="1" x14ac:dyDescent="0.3">
      <c r="A9" s="28"/>
      <c r="B9" s="4" t="s">
        <v>8</v>
      </c>
      <c r="C9" s="28"/>
      <c r="D9" s="28"/>
      <c r="E9" s="5">
        <f t="shared" ref="E9:J9" si="0">COUNTIF(E11:E49,"&gt;0")</f>
        <v>17</v>
      </c>
      <c r="F9" s="5">
        <f t="shared" si="0"/>
        <v>13</v>
      </c>
      <c r="G9" s="5">
        <f t="shared" si="0"/>
        <v>28</v>
      </c>
      <c r="H9" s="5">
        <f t="shared" si="0"/>
        <v>16</v>
      </c>
      <c r="I9" s="5">
        <f t="shared" si="0"/>
        <v>29</v>
      </c>
      <c r="J9" s="5">
        <f t="shared" si="0"/>
        <v>17</v>
      </c>
      <c r="K9" s="80">
        <f t="shared" ref="K9:P9" si="1">COUNTIF(K11:K49,"&gt;0")</f>
        <v>28</v>
      </c>
      <c r="L9" s="80">
        <f t="shared" si="1"/>
        <v>19</v>
      </c>
      <c r="M9" s="80">
        <f t="shared" si="1"/>
        <v>31</v>
      </c>
      <c r="N9" s="80">
        <f t="shared" si="1"/>
        <v>19</v>
      </c>
      <c r="O9" s="80">
        <f t="shared" si="1"/>
        <v>30</v>
      </c>
      <c r="P9" s="80">
        <f t="shared" si="1"/>
        <v>18</v>
      </c>
      <c r="Q9" s="108"/>
      <c r="R9" s="113"/>
      <c r="S9" s="29"/>
    </row>
    <row r="10" spans="1:19" s="30" customFormat="1" ht="28.5" customHeight="1" x14ac:dyDescent="0.3">
      <c r="A10" s="28"/>
      <c r="B10" s="4" t="s">
        <v>9</v>
      </c>
      <c r="C10" s="28"/>
      <c r="D10" s="28"/>
      <c r="E10" s="51">
        <f t="shared" ref="E10:J10" si="2">SUM(E11:E48)</f>
        <v>7318</v>
      </c>
      <c r="F10" s="51">
        <f t="shared" si="2"/>
        <v>4612</v>
      </c>
      <c r="G10" s="51">
        <f t="shared" si="2"/>
        <v>7514</v>
      </c>
      <c r="H10" s="51">
        <f t="shared" si="2"/>
        <v>4934</v>
      </c>
      <c r="I10" s="51">
        <f t="shared" si="2"/>
        <v>7673</v>
      </c>
      <c r="J10" s="51">
        <f t="shared" si="2"/>
        <v>5040</v>
      </c>
      <c r="K10" s="81">
        <f t="shared" ref="K10:P10" si="3">SUM(K11:K49)</f>
        <v>275270.09999999998</v>
      </c>
      <c r="L10" s="81">
        <f t="shared" si="3"/>
        <v>157496.00000000003</v>
      </c>
      <c r="M10" s="81">
        <f t="shared" si="3"/>
        <v>324258.39999999997</v>
      </c>
      <c r="N10" s="81">
        <f t="shared" si="3"/>
        <v>161580.40000000002</v>
      </c>
      <c r="O10" s="81">
        <f t="shared" si="3"/>
        <v>321024.59999999986</v>
      </c>
      <c r="P10" s="81">
        <f t="shared" si="3"/>
        <v>168434.30000000002</v>
      </c>
      <c r="Q10" s="109"/>
      <c r="R10" s="114"/>
      <c r="S10" s="29"/>
    </row>
    <row r="11" spans="1:19" s="30" customFormat="1" ht="56.25" customHeight="1" x14ac:dyDescent="0.3">
      <c r="A11" s="6">
        <v>1</v>
      </c>
      <c r="B11" s="7" t="s">
        <v>65</v>
      </c>
      <c r="C11" s="8" t="s">
        <v>10</v>
      </c>
      <c r="D11" s="8" t="s">
        <v>11</v>
      </c>
      <c r="E11" s="9">
        <v>4000</v>
      </c>
      <c r="F11" s="9">
        <v>2500</v>
      </c>
      <c r="G11" s="9">
        <v>3702</v>
      </c>
      <c r="H11" s="9">
        <v>2502</v>
      </c>
      <c r="I11" s="9">
        <v>3665</v>
      </c>
      <c r="J11" s="9">
        <v>2630</v>
      </c>
      <c r="K11" s="82">
        <v>212533.1</v>
      </c>
      <c r="L11" s="82">
        <v>118570.2</v>
      </c>
      <c r="M11" s="82">
        <v>246432.8</v>
      </c>
      <c r="N11" s="82">
        <v>112631.6</v>
      </c>
      <c r="O11" s="82">
        <v>243681.5</v>
      </c>
      <c r="P11" s="82">
        <v>118570.2</v>
      </c>
      <c r="Q11" s="18">
        <v>19</v>
      </c>
      <c r="R11" s="38" t="s">
        <v>12</v>
      </c>
      <c r="S11" s="31"/>
    </row>
    <row r="12" spans="1:19" s="30" customFormat="1" ht="33" x14ac:dyDescent="0.3">
      <c r="A12" s="6">
        <f>A11+1</f>
        <v>2</v>
      </c>
      <c r="B12" s="7" t="s">
        <v>13</v>
      </c>
      <c r="C12" s="8" t="s">
        <v>10</v>
      </c>
      <c r="D12" s="8" t="s">
        <v>11</v>
      </c>
      <c r="E12" s="9">
        <v>227</v>
      </c>
      <c r="F12" s="9">
        <v>227</v>
      </c>
      <c r="G12" s="11">
        <v>227</v>
      </c>
      <c r="H12" s="9">
        <v>227</v>
      </c>
      <c r="I12" s="11">
        <v>227</v>
      </c>
      <c r="J12" s="11">
        <v>227</v>
      </c>
      <c r="K12" s="82">
        <v>2216.1999999999998</v>
      </c>
      <c r="L12" s="82">
        <v>2216.1999999999998</v>
      </c>
      <c r="M12" s="82">
        <v>2593.5</v>
      </c>
      <c r="N12" s="82">
        <v>2593.5</v>
      </c>
      <c r="O12" s="82">
        <v>2593.5</v>
      </c>
      <c r="P12" s="82">
        <v>2593.5</v>
      </c>
      <c r="Q12" s="18">
        <v>13</v>
      </c>
      <c r="R12" s="12" t="s">
        <v>68</v>
      </c>
      <c r="S12" s="31"/>
    </row>
    <row r="13" spans="1:19" s="30" customFormat="1" ht="49.5" x14ac:dyDescent="0.3">
      <c r="A13" s="6">
        <f t="shared" ref="A13:A49" si="4">A12+1</f>
        <v>3</v>
      </c>
      <c r="B13" s="13" t="s">
        <v>14</v>
      </c>
      <c r="C13" s="8" t="s">
        <v>10</v>
      </c>
      <c r="D13" s="10" t="s">
        <v>11</v>
      </c>
      <c r="E13" s="19">
        <v>280</v>
      </c>
      <c r="F13" s="19"/>
      <c r="G13" s="11">
        <v>294</v>
      </c>
      <c r="H13" s="19"/>
      <c r="I13" s="11">
        <v>294</v>
      </c>
      <c r="J13" s="11"/>
      <c r="K13" s="83">
        <v>1615</v>
      </c>
      <c r="L13" s="83"/>
      <c r="M13" s="83">
        <v>2968</v>
      </c>
      <c r="N13" s="83"/>
      <c r="O13" s="83">
        <v>2854</v>
      </c>
      <c r="P13" s="83"/>
      <c r="Q13" s="18">
        <v>3</v>
      </c>
      <c r="R13" s="39" t="s">
        <v>69</v>
      </c>
      <c r="S13" s="31"/>
    </row>
    <row r="14" spans="1:19" s="30" customFormat="1" ht="33" x14ac:dyDescent="0.3">
      <c r="A14" s="6">
        <f t="shared" si="4"/>
        <v>4</v>
      </c>
      <c r="B14" s="7" t="s">
        <v>15</v>
      </c>
      <c r="C14" s="8" t="s">
        <v>10</v>
      </c>
      <c r="D14" s="8" t="s">
        <v>11</v>
      </c>
      <c r="E14" s="9"/>
      <c r="F14" s="9"/>
      <c r="G14" s="11"/>
      <c r="H14" s="9"/>
      <c r="I14" s="11"/>
      <c r="J14" s="11"/>
      <c r="K14" s="83">
        <v>165.6</v>
      </c>
      <c r="L14" s="83"/>
      <c r="M14" s="83"/>
      <c r="N14" s="83"/>
      <c r="O14" s="83"/>
      <c r="P14" s="83"/>
      <c r="Q14" s="43"/>
      <c r="R14" s="47" t="s">
        <v>18</v>
      </c>
      <c r="S14" s="31"/>
    </row>
    <row r="15" spans="1:19" s="30" customFormat="1" ht="49.5" x14ac:dyDescent="0.3">
      <c r="A15" s="6">
        <f t="shared" si="4"/>
        <v>5</v>
      </c>
      <c r="B15" s="7" t="s">
        <v>16</v>
      </c>
      <c r="C15" s="8" t="s">
        <v>17</v>
      </c>
      <c r="D15" s="8" t="s">
        <v>11</v>
      </c>
      <c r="E15" s="9"/>
      <c r="F15" s="9"/>
      <c r="G15" s="11"/>
      <c r="H15" s="9"/>
      <c r="I15" s="11"/>
      <c r="J15" s="11"/>
      <c r="K15" s="82">
        <v>365.5</v>
      </c>
      <c r="L15" s="82"/>
      <c r="M15" s="11"/>
      <c r="N15" s="11"/>
      <c r="O15" s="11"/>
      <c r="P15" s="11"/>
      <c r="Q15" s="43"/>
      <c r="R15" s="47" t="s">
        <v>18</v>
      </c>
      <c r="S15" s="31"/>
    </row>
    <row r="16" spans="1:19" s="30" customFormat="1" ht="66" x14ac:dyDescent="0.3">
      <c r="A16" s="6">
        <f t="shared" si="4"/>
        <v>6</v>
      </c>
      <c r="B16" s="7" t="s">
        <v>19</v>
      </c>
      <c r="C16" s="8" t="s">
        <v>10</v>
      </c>
      <c r="D16" s="8" t="s">
        <v>11</v>
      </c>
      <c r="E16" s="9"/>
      <c r="F16" s="9"/>
      <c r="G16" s="11"/>
      <c r="H16" s="9"/>
      <c r="I16" s="11"/>
      <c r="J16" s="11"/>
      <c r="K16" s="82">
        <v>856.6</v>
      </c>
      <c r="L16" s="82"/>
      <c r="M16" s="11"/>
      <c r="N16" s="11"/>
      <c r="O16" s="11"/>
      <c r="P16" s="11"/>
      <c r="Q16" s="43"/>
      <c r="R16" s="47" t="s">
        <v>20</v>
      </c>
      <c r="S16" s="31"/>
    </row>
    <row r="17" spans="1:19" s="30" customFormat="1" ht="49.5" x14ac:dyDescent="0.3">
      <c r="A17" s="6">
        <f t="shared" si="4"/>
        <v>7</v>
      </c>
      <c r="B17" s="7" t="s">
        <v>95</v>
      </c>
      <c r="C17" s="8" t="s">
        <v>17</v>
      </c>
      <c r="D17" s="8" t="s">
        <v>11</v>
      </c>
      <c r="E17" s="9"/>
      <c r="F17" s="9"/>
      <c r="G17" s="11">
        <v>46</v>
      </c>
      <c r="H17" s="9">
        <v>46</v>
      </c>
      <c r="I17" s="11">
        <v>46</v>
      </c>
      <c r="J17" s="11">
        <v>46</v>
      </c>
      <c r="K17" s="83"/>
      <c r="L17" s="84"/>
      <c r="M17" s="85">
        <v>300.7</v>
      </c>
      <c r="N17" s="85">
        <v>300.7</v>
      </c>
      <c r="O17" s="85">
        <v>246.5</v>
      </c>
      <c r="P17" s="85">
        <v>246.5</v>
      </c>
      <c r="Q17" s="43">
        <v>2</v>
      </c>
      <c r="R17" s="47" t="s">
        <v>78</v>
      </c>
      <c r="S17" s="31"/>
    </row>
    <row r="18" spans="1:19" s="30" customFormat="1" ht="43.5" customHeight="1" x14ac:dyDescent="0.3">
      <c r="A18" s="6">
        <f t="shared" si="4"/>
        <v>8</v>
      </c>
      <c r="B18" s="7" t="s">
        <v>76</v>
      </c>
      <c r="C18" s="8" t="s">
        <v>10</v>
      </c>
      <c r="D18" s="8" t="s">
        <v>11</v>
      </c>
      <c r="E18" s="73"/>
      <c r="F18" s="73"/>
      <c r="G18" s="74">
        <v>158</v>
      </c>
      <c r="H18" s="73"/>
      <c r="I18" s="74">
        <v>158</v>
      </c>
      <c r="J18" s="74"/>
      <c r="K18" s="84"/>
      <c r="L18" s="84"/>
      <c r="M18" s="85">
        <v>897.2</v>
      </c>
      <c r="N18" s="85"/>
      <c r="O18" s="85">
        <v>774.4</v>
      </c>
      <c r="P18" s="85"/>
      <c r="Q18" s="43">
        <v>2</v>
      </c>
      <c r="R18" s="47" t="s">
        <v>81</v>
      </c>
      <c r="S18" s="31"/>
    </row>
    <row r="19" spans="1:19" s="30" customFormat="1" ht="33" x14ac:dyDescent="0.3">
      <c r="A19" s="6">
        <f t="shared" si="4"/>
        <v>9</v>
      </c>
      <c r="B19" s="14" t="s">
        <v>21</v>
      </c>
      <c r="C19" s="8" t="s">
        <v>22</v>
      </c>
      <c r="D19" s="8" t="s">
        <v>11</v>
      </c>
      <c r="E19" s="73">
        <v>8</v>
      </c>
      <c r="F19" s="73">
        <v>7</v>
      </c>
      <c r="G19" s="59">
        <v>1</v>
      </c>
      <c r="H19" s="73"/>
      <c r="I19" s="59">
        <v>1</v>
      </c>
      <c r="J19" s="59"/>
      <c r="K19" s="85">
        <v>60.3</v>
      </c>
      <c r="L19" s="85"/>
      <c r="M19" s="85">
        <v>60.3</v>
      </c>
      <c r="N19" s="85"/>
      <c r="O19" s="85">
        <v>60.3</v>
      </c>
      <c r="P19" s="85"/>
      <c r="Q19" s="18"/>
      <c r="R19" s="50" t="s">
        <v>67</v>
      </c>
      <c r="S19" s="31"/>
    </row>
    <row r="20" spans="1:19" s="30" customFormat="1" ht="93.6" customHeight="1" x14ac:dyDescent="0.3">
      <c r="A20" s="6">
        <f t="shared" si="4"/>
        <v>10</v>
      </c>
      <c r="B20" s="15" t="s">
        <v>23</v>
      </c>
      <c r="C20" s="16" t="s">
        <v>17</v>
      </c>
      <c r="D20" s="16" t="s">
        <v>11</v>
      </c>
      <c r="E20" s="75">
        <v>532</v>
      </c>
      <c r="F20" s="75"/>
      <c r="G20" s="55">
        <v>439</v>
      </c>
      <c r="H20" s="75">
        <v>271</v>
      </c>
      <c r="I20" s="55">
        <v>439</v>
      </c>
      <c r="J20" s="55">
        <v>271</v>
      </c>
      <c r="K20" s="86">
        <v>18685.099999999999</v>
      </c>
      <c r="L20" s="86"/>
      <c r="M20" s="86">
        <v>25969.9</v>
      </c>
      <c r="N20" s="86">
        <v>8411.9</v>
      </c>
      <c r="O20" s="86">
        <v>27300</v>
      </c>
      <c r="P20" s="86">
        <v>9411.9</v>
      </c>
      <c r="Q20" s="18">
        <v>16.8</v>
      </c>
      <c r="R20" s="56" t="s">
        <v>71</v>
      </c>
      <c r="S20" s="31"/>
    </row>
    <row r="21" spans="1:19" s="30" customFormat="1" ht="42" customHeight="1" x14ac:dyDescent="0.3">
      <c r="A21" s="6">
        <f t="shared" si="4"/>
        <v>11</v>
      </c>
      <c r="B21" s="17" t="s">
        <v>24</v>
      </c>
      <c r="C21" s="8" t="s">
        <v>10</v>
      </c>
      <c r="D21" s="16" t="s">
        <v>11</v>
      </c>
      <c r="E21" s="75">
        <v>168</v>
      </c>
      <c r="F21" s="75"/>
      <c r="G21" s="55">
        <v>142</v>
      </c>
      <c r="H21" s="75">
        <v>4</v>
      </c>
      <c r="I21" s="55">
        <v>142</v>
      </c>
      <c r="J21" s="55">
        <v>4</v>
      </c>
      <c r="K21" s="87">
        <v>1178.5</v>
      </c>
      <c r="L21" s="87"/>
      <c r="M21" s="87">
        <v>1312.1</v>
      </c>
      <c r="N21" s="87">
        <v>73</v>
      </c>
      <c r="O21" s="87">
        <v>1600</v>
      </c>
      <c r="P21" s="87">
        <v>73</v>
      </c>
      <c r="Q21" s="43">
        <v>1.2</v>
      </c>
      <c r="R21" s="57" t="s">
        <v>66</v>
      </c>
      <c r="S21" s="31"/>
    </row>
    <row r="22" spans="1:19" s="30" customFormat="1" ht="42" customHeight="1" x14ac:dyDescent="0.3">
      <c r="A22" s="6">
        <f t="shared" si="4"/>
        <v>12</v>
      </c>
      <c r="B22" s="17" t="s">
        <v>74</v>
      </c>
      <c r="C22" s="8" t="s">
        <v>22</v>
      </c>
      <c r="D22" s="16" t="s">
        <v>11</v>
      </c>
      <c r="E22" s="75"/>
      <c r="F22" s="75"/>
      <c r="G22" s="55">
        <v>42</v>
      </c>
      <c r="H22" s="75"/>
      <c r="I22" s="55">
        <v>42</v>
      </c>
      <c r="J22" s="55"/>
      <c r="K22" s="87"/>
      <c r="L22" s="87"/>
      <c r="M22" s="87">
        <v>105.4</v>
      </c>
      <c r="N22" s="87"/>
      <c r="O22" s="87">
        <v>245.9</v>
      </c>
      <c r="P22" s="87"/>
      <c r="Q22" s="43">
        <v>2</v>
      </c>
      <c r="R22" s="57" t="s">
        <v>87</v>
      </c>
      <c r="S22" s="31"/>
    </row>
    <row r="23" spans="1:19" s="30" customFormat="1" ht="60" customHeight="1" x14ac:dyDescent="0.3">
      <c r="A23" s="6">
        <f t="shared" si="4"/>
        <v>13</v>
      </c>
      <c r="B23" s="17" t="s">
        <v>86</v>
      </c>
      <c r="C23" s="8" t="s">
        <v>10</v>
      </c>
      <c r="D23" s="16" t="s">
        <v>11</v>
      </c>
      <c r="E23" s="75">
        <v>225</v>
      </c>
      <c r="F23" s="75"/>
      <c r="G23" s="55"/>
      <c r="H23" s="75"/>
      <c r="I23" s="55">
        <v>172</v>
      </c>
      <c r="J23" s="55"/>
      <c r="K23" s="87"/>
      <c r="L23" s="87"/>
      <c r="M23" s="87">
        <v>1776.7</v>
      </c>
      <c r="N23" s="87"/>
      <c r="O23" s="87">
        <v>794.9</v>
      </c>
      <c r="P23" s="87"/>
      <c r="Q23" s="43">
        <v>1</v>
      </c>
      <c r="R23" s="49" t="s">
        <v>72</v>
      </c>
      <c r="S23" s="31"/>
    </row>
    <row r="24" spans="1:19" s="30" customFormat="1" ht="60.6" customHeight="1" x14ac:dyDescent="0.3">
      <c r="A24" s="6">
        <f t="shared" si="4"/>
        <v>14</v>
      </c>
      <c r="B24" s="7" t="s">
        <v>25</v>
      </c>
      <c r="C24" s="10" t="s">
        <v>17</v>
      </c>
      <c r="D24" s="10" t="s">
        <v>11</v>
      </c>
      <c r="E24" s="19"/>
      <c r="F24" s="19"/>
      <c r="G24" s="18">
        <v>14</v>
      </c>
      <c r="H24" s="19"/>
      <c r="I24" s="18">
        <v>14</v>
      </c>
      <c r="J24" s="18"/>
      <c r="K24" s="82">
        <v>788</v>
      </c>
      <c r="L24" s="82"/>
      <c r="M24" s="82">
        <v>1118.8</v>
      </c>
      <c r="N24" s="82"/>
      <c r="O24" s="82">
        <v>1165.0999999999999</v>
      </c>
      <c r="P24" s="82"/>
      <c r="Q24" s="18">
        <v>0.6</v>
      </c>
      <c r="R24" s="12" t="s">
        <v>26</v>
      </c>
      <c r="S24" s="31"/>
    </row>
    <row r="25" spans="1:19" s="48" customFormat="1" ht="106.9" customHeight="1" x14ac:dyDescent="0.3">
      <c r="A25" s="6">
        <f t="shared" si="4"/>
        <v>15</v>
      </c>
      <c r="B25" s="7" t="s">
        <v>27</v>
      </c>
      <c r="C25" s="8" t="s">
        <v>10</v>
      </c>
      <c r="D25" s="8" t="s">
        <v>11</v>
      </c>
      <c r="E25" s="9"/>
      <c r="F25" s="9"/>
      <c r="G25" s="11">
        <v>27</v>
      </c>
      <c r="H25" s="9"/>
      <c r="I25" s="11">
        <v>27</v>
      </c>
      <c r="J25" s="11"/>
      <c r="K25" s="82">
        <v>96.6</v>
      </c>
      <c r="L25" s="82"/>
      <c r="M25" s="82">
        <v>92.2</v>
      </c>
      <c r="N25" s="82"/>
      <c r="O25" s="82">
        <v>88</v>
      </c>
      <c r="P25" s="82"/>
      <c r="Q25" s="18" t="s">
        <v>82</v>
      </c>
      <c r="R25" s="12" t="s">
        <v>28</v>
      </c>
      <c r="S25" s="31"/>
    </row>
    <row r="26" spans="1:19" s="30" customFormat="1" ht="64.900000000000006" customHeight="1" x14ac:dyDescent="0.3">
      <c r="A26" s="6">
        <f t="shared" si="4"/>
        <v>16</v>
      </c>
      <c r="B26" s="7" t="s">
        <v>85</v>
      </c>
      <c r="C26" s="8" t="s">
        <v>10</v>
      </c>
      <c r="D26" s="8" t="s">
        <v>11</v>
      </c>
      <c r="E26" s="9"/>
      <c r="F26" s="9"/>
      <c r="G26" s="11">
        <v>244</v>
      </c>
      <c r="H26" s="9">
        <v>6</v>
      </c>
      <c r="I26" s="11">
        <v>238</v>
      </c>
      <c r="J26" s="11"/>
      <c r="K26" s="82"/>
      <c r="L26" s="82"/>
      <c r="M26" s="82">
        <v>1806</v>
      </c>
      <c r="N26" s="82">
        <v>30.5</v>
      </c>
      <c r="O26" s="82">
        <v>961.9</v>
      </c>
      <c r="P26" s="82"/>
      <c r="Q26" s="18">
        <v>1</v>
      </c>
      <c r="R26" s="50" t="s">
        <v>72</v>
      </c>
      <c r="S26" s="12"/>
    </row>
    <row r="27" spans="1:19" s="30" customFormat="1" ht="64.900000000000006" customHeight="1" x14ac:dyDescent="0.3">
      <c r="A27" s="6">
        <f t="shared" si="4"/>
        <v>17</v>
      </c>
      <c r="B27" s="7" t="s">
        <v>73</v>
      </c>
      <c r="C27" s="8" t="s">
        <v>10</v>
      </c>
      <c r="D27" s="8" t="s">
        <v>11</v>
      </c>
      <c r="E27" s="9"/>
      <c r="F27" s="9"/>
      <c r="G27" s="11">
        <v>288</v>
      </c>
      <c r="H27" s="9"/>
      <c r="I27" s="11">
        <v>319</v>
      </c>
      <c r="J27" s="11"/>
      <c r="K27" s="82"/>
      <c r="L27" s="82"/>
      <c r="M27" s="82">
        <v>404.9</v>
      </c>
      <c r="N27" s="11"/>
      <c r="O27" s="82">
        <v>856.6</v>
      </c>
      <c r="P27" s="11"/>
      <c r="Q27" s="18">
        <v>1</v>
      </c>
      <c r="R27" s="50" t="s">
        <v>88</v>
      </c>
      <c r="S27" s="34"/>
    </row>
    <row r="28" spans="1:19" s="30" customFormat="1" ht="61.5" customHeight="1" x14ac:dyDescent="0.3">
      <c r="A28" s="6">
        <f t="shared" si="4"/>
        <v>18</v>
      </c>
      <c r="B28" s="7" t="s">
        <v>70</v>
      </c>
      <c r="C28" s="8" t="s">
        <v>10</v>
      </c>
      <c r="D28" s="8" t="s">
        <v>11</v>
      </c>
      <c r="E28" s="9"/>
      <c r="F28" s="9"/>
      <c r="G28" s="11"/>
      <c r="H28" s="9"/>
      <c r="I28" s="11"/>
      <c r="J28" s="11"/>
      <c r="K28" s="82"/>
      <c r="L28" s="82"/>
      <c r="M28" s="82">
        <v>556.29999999999995</v>
      </c>
      <c r="N28" s="82"/>
      <c r="O28" s="11">
        <v>0</v>
      </c>
      <c r="P28" s="82"/>
      <c r="Q28" s="18"/>
      <c r="R28" s="50" t="s">
        <v>96</v>
      </c>
      <c r="S28" s="34"/>
    </row>
    <row r="29" spans="1:19" s="30" customFormat="1" ht="71.25" customHeight="1" x14ac:dyDescent="0.3">
      <c r="A29" s="6">
        <f t="shared" si="4"/>
        <v>19</v>
      </c>
      <c r="B29" s="7" t="s">
        <v>75</v>
      </c>
      <c r="C29" s="8" t="s">
        <v>22</v>
      </c>
      <c r="D29" s="8" t="s">
        <v>11</v>
      </c>
      <c r="E29" s="9"/>
      <c r="F29" s="9"/>
      <c r="G29" s="11">
        <v>18</v>
      </c>
      <c r="H29" s="9"/>
      <c r="I29" s="11">
        <v>17</v>
      </c>
      <c r="J29" s="11"/>
      <c r="K29" s="82"/>
      <c r="L29" s="82"/>
      <c r="M29" s="82">
        <v>100.2</v>
      </c>
      <c r="N29" s="82"/>
      <c r="O29" s="82">
        <v>38.6</v>
      </c>
      <c r="P29" s="82"/>
      <c r="Q29" s="44">
        <v>0.5</v>
      </c>
      <c r="R29" s="54" t="s">
        <v>77</v>
      </c>
      <c r="S29" s="34"/>
    </row>
    <row r="30" spans="1:19" s="30" customFormat="1" ht="33" x14ac:dyDescent="0.3">
      <c r="A30" s="6">
        <f t="shared" si="4"/>
        <v>20</v>
      </c>
      <c r="B30" s="7" t="s">
        <v>29</v>
      </c>
      <c r="C30" s="10" t="s">
        <v>10</v>
      </c>
      <c r="D30" s="19" t="s">
        <v>11</v>
      </c>
      <c r="E30" s="19"/>
      <c r="F30" s="19"/>
      <c r="G30" s="11">
        <v>8</v>
      </c>
      <c r="H30" s="19"/>
      <c r="I30" s="11">
        <v>8</v>
      </c>
      <c r="J30" s="11"/>
      <c r="K30" s="83"/>
      <c r="L30" s="83"/>
      <c r="M30" s="83">
        <v>96.4</v>
      </c>
      <c r="N30" s="83"/>
      <c r="O30" s="83">
        <v>96.4</v>
      </c>
      <c r="P30" s="83"/>
      <c r="Q30" s="45">
        <v>6</v>
      </c>
      <c r="R30" s="52" t="s">
        <v>79</v>
      </c>
      <c r="S30" s="32"/>
    </row>
    <row r="31" spans="1:19" s="30" customFormat="1" ht="33" x14ac:dyDescent="0.3">
      <c r="A31" s="6">
        <f t="shared" si="4"/>
        <v>21</v>
      </c>
      <c r="B31" s="7" t="s">
        <v>30</v>
      </c>
      <c r="C31" s="10" t="s">
        <v>10</v>
      </c>
      <c r="D31" s="19" t="s">
        <v>11</v>
      </c>
      <c r="E31" s="19"/>
      <c r="F31" s="19"/>
      <c r="G31" s="11">
        <v>2</v>
      </c>
      <c r="H31" s="19"/>
      <c r="I31" s="11">
        <v>2</v>
      </c>
      <c r="J31" s="11"/>
      <c r="K31" s="83"/>
      <c r="L31" s="83"/>
      <c r="M31" s="83">
        <v>127.8</v>
      </c>
      <c r="N31" s="83"/>
      <c r="O31" s="83">
        <v>127.8</v>
      </c>
      <c r="P31" s="83"/>
      <c r="Q31" s="18">
        <v>2</v>
      </c>
      <c r="R31" s="53" t="s">
        <v>31</v>
      </c>
      <c r="S31" s="32"/>
    </row>
    <row r="32" spans="1:19" s="30" customFormat="1" ht="54.6" customHeight="1" x14ac:dyDescent="0.3">
      <c r="A32" s="6">
        <f t="shared" si="4"/>
        <v>22</v>
      </c>
      <c r="B32" s="20" t="s">
        <v>32</v>
      </c>
      <c r="C32" s="9" t="s">
        <v>17</v>
      </c>
      <c r="D32" s="21" t="s">
        <v>33</v>
      </c>
      <c r="E32" s="9">
        <v>23</v>
      </c>
      <c r="F32" s="9">
        <v>23</v>
      </c>
      <c r="G32" s="9">
        <v>23</v>
      </c>
      <c r="H32" s="9">
        <v>23</v>
      </c>
      <c r="I32" s="9">
        <v>23</v>
      </c>
      <c r="J32" s="9">
        <v>23</v>
      </c>
      <c r="K32" s="82">
        <v>16.7</v>
      </c>
      <c r="L32" s="82">
        <v>16.7</v>
      </c>
      <c r="M32" s="82">
        <v>16.7</v>
      </c>
      <c r="N32" s="82">
        <v>16.7</v>
      </c>
      <c r="O32" s="82">
        <v>16.7</v>
      </c>
      <c r="P32" s="82">
        <v>16.7</v>
      </c>
      <c r="Q32" s="18"/>
      <c r="R32" s="12" t="s">
        <v>34</v>
      </c>
      <c r="S32" s="31"/>
    </row>
    <row r="33" spans="1:19" s="30" customFormat="1" ht="49.5" x14ac:dyDescent="0.3">
      <c r="A33" s="6">
        <f t="shared" si="4"/>
        <v>23</v>
      </c>
      <c r="B33" s="7" t="s">
        <v>35</v>
      </c>
      <c r="C33" s="8" t="s">
        <v>10</v>
      </c>
      <c r="D33" s="21" t="s">
        <v>33</v>
      </c>
      <c r="E33" s="9"/>
      <c r="F33" s="9"/>
      <c r="G33" s="9"/>
      <c r="H33" s="9"/>
      <c r="I33" s="9"/>
      <c r="J33" s="9"/>
      <c r="K33" s="88">
        <v>12.9</v>
      </c>
      <c r="L33" s="88">
        <v>12.9</v>
      </c>
      <c r="M33" s="89"/>
      <c r="N33" s="89"/>
      <c r="O33" s="89"/>
      <c r="P33" s="89"/>
      <c r="Q33" s="18"/>
      <c r="R33" s="20" t="s">
        <v>36</v>
      </c>
      <c r="S33" s="31"/>
    </row>
    <row r="34" spans="1:19" s="30" customFormat="1" ht="33" x14ac:dyDescent="0.3">
      <c r="A34" s="6">
        <f t="shared" si="4"/>
        <v>24</v>
      </c>
      <c r="B34" s="7" t="s">
        <v>37</v>
      </c>
      <c r="C34" s="8" t="s">
        <v>10</v>
      </c>
      <c r="D34" s="21" t="s">
        <v>33</v>
      </c>
      <c r="E34" s="9"/>
      <c r="F34" s="9"/>
      <c r="G34" s="9"/>
      <c r="H34" s="9"/>
      <c r="I34" s="9"/>
      <c r="J34" s="9"/>
      <c r="K34" s="88">
        <v>50.9</v>
      </c>
      <c r="L34" s="88">
        <v>50.9</v>
      </c>
      <c r="M34" s="89"/>
      <c r="N34" s="89"/>
      <c r="O34" s="89"/>
      <c r="P34" s="89"/>
      <c r="Q34" s="18"/>
      <c r="R34" s="20" t="s">
        <v>36</v>
      </c>
      <c r="S34" s="31"/>
    </row>
    <row r="35" spans="1:19" s="30" customFormat="1" ht="33" x14ac:dyDescent="0.3">
      <c r="A35" s="6">
        <f t="shared" si="4"/>
        <v>25</v>
      </c>
      <c r="B35" s="7" t="s">
        <v>38</v>
      </c>
      <c r="C35" s="8" t="s">
        <v>10</v>
      </c>
      <c r="D35" s="21" t="s">
        <v>33</v>
      </c>
      <c r="E35" s="9"/>
      <c r="F35" s="9"/>
      <c r="G35" s="9"/>
      <c r="H35" s="9"/>
      <c r="I35" s="9"/>
      <c r="J35" s="9"/>
      <c r="K35" s="88">
        <v>30</v>
      </c>
      <c r="L35" s="88">
        <v>30</v>
      </c>
      <c r="M35" s="89"/>
      <c r="N35" s="89"/>
      <c r="O35" s="89"/>
      <c r="P35" s="89"/>
      <c r="Q35" s="18"/>
      <c r="R35" s="20" t="s">
        <v>36</v>
      </c>
      <c r="S35" s="31"/>
    </row>
    <row r="36" spans="1:19" s="30" customFormat="1" ht="33" x14ac:dyDescent="0.3">
      <c r="A36" s="6">
        <f t="shared" si="4"/>
        <v>26</v>
      </c>
      <c r="B36" s="20" t="s">
        <v>39</v>
      </c>
      <c r="C36" s="9" t="s">
        <v>22</v>
      </c>
      <c r="D36" s="21" t="s">
        <v>33</v>
      </c>
      <c r="E36" s="9"/>
      <c r="F36" s="9"/>
      <c r="G36" s="9"/>
      <c r="H36" s="9"/>
      <c r="I36" s="9"/>
      <c r="J36" s="9"/>
      <c r="K36" s="88">
        <v>88.8</v>
      </c>
      <c r="L36" s="88">
        <v>88.8</v>
      </c>
      <c r="M36" s="88">
        <v>88.8</v>
      </c>
      <c r="N36" s="88">
        <v>88.8</v>
      </c>
      <c r="O36" s="88">
        <v>88.8</v>
      </c>
      <c r="P36" s="88">
        <v>88.8</v>
      </c>
      <c r="Q36" s="18"/>
      <c r="R36" s="12" t="s">
        <v>40</v>
      </c>
      <c r="S36" s="31"/>
    </row>
    <row r="37" spans="1:19" s="30" customFormat="1" ht="42.6" customHeight="1" x14ac:dyDescent="0.3">
      <c r="A37" s="6">
        <f t="shared" si="4"/>
        <v>27</v>
      </c>
      <c r="B37" s="22" t="s">
        <v>41</v>
      </c>
      <c r="C37" s="23" t="s">
        <v>10</v>
      </c>
      <c r="D37" s="21" t="s">
        <v>33</v>
      </c>
      <c r="E37" s="9">
        <v>3</v>
      </c>
      <c r="F37" s="9">
        <v>3</v>
      </c>
      <c r="G37" s="9">
        <v>3</v>
      </c>
      <c r="H37" s="9">
        <v>3</v>
      </c>
      <c r="I37" s="9">
        <v>3</v>
      </c>
      <c r="J37" s="9">
        <v>3</v>
      </c>
      <c r="K37" s="87">
        <v>50.3</v>
      </c>
      <c r="L37" s="87">
        <v>50.3</v>
      </c>
      <c r="M37" s="87">
        <v>50.3</v>
      </c>
      <c r="N37" s="87">
        <v>50.3</v>
      </c>
      <c r="O37" s="87">
        <v>50.3</v>
      </c>
      <c r="P37" s="87">
        <v>50.3</v>
      </c>
      <c r="Q37" s="43"/>
      <c r="R37" s="49" t="s">
        <v>42</v>
      </c>
      <c r="S37" s="31"/>
    </row>
    <row r="38" spans="1:19" s="30" customFormat="1" ht="33" x14ac:dyDescent="0.3">
      <c r="A38" s="6">
        <f t="shared" si="4"/>
        <v>28</v>
      </c>
      <c r="B38" s="20" t="s">
        <v>43</v>
      </c>
      <c r="C38" s="9" t="s">
        <v>17</v>
      </c>
      <c r="D38" s="21" t="s">
        <v>33</v>
      </c>
      <c r="E38" s="9"/>
      <c r="F38" s="9"/>
      <c r="G38" s="9"/>
      <c r="H38" s="9"/>
      <c r="I38" s="9"/>
      <c r="J38" s="9"/>
      <c r="K38" s="83">
        <v>30</v>
      </c>
      <c r="L38" s="83">
        <v>30</v>
      </c>
      <c r="M38" s="18"/>
      <c r="N38" s="18"/>
      <c r="O38" s="18"/>
      <c r="P38" s="18"/>
      <c r="Q38" s="18"/>
      <c r="R38" s="12" t="s">
        <v>18</v>
      </c>
      <c r="S38" s="32"/>
    </row>
    <row r="39" spans="1:19" s="48" customFormat="1" ht="26.25" customHeight="1" x14ac:dyDescent="0.3">
      <c r="A39" s="6">
        <f t="shared" si="4"/>
        <v>29</v>
      </c>
      <c r="B39" s="7" t="s">
        <v>44</v>
      </c>
      <c r="C39" s="8" t="s">
        <v>10</v>
      </c>
      <c r="D39" s="8" t="s">
        <v>45</v>
      </c>
      <c r="E39" s="9">
        <v>990</v>
      </c>
      <c r="F39" s="9">
        <v>990</v>
      </c>
      <c r="G39" s="11">
        <v>990</v>
      </c>
      <c r="H39" s="9">
        <v>990</v>
      </c>
      <c r="I39" s="11">
        <v>990</v>
      </c>
      <c r="J39" s="11">
        <v>990</v>
      </c>
      <c r="K39" s="82">
        <v>26391.3</v>
      </c>
      <c r="L39" s="82">
        <v>26391.3</v>
      </c>
      <c r="M39" s="82">
        <v>26391.3</v>
      </c>
      <c r="N39" s="82">
        <v>26391.3</v>
      </c>
      <c r="O39" s="82">
        <v>26391.3</v>
      </c>
      <c r="P39" s="82">
        <v>26391.3</v>
      </c>
      <c r="Q39" s="18">
        <v>99</v>
      </c>
      <c r="R39" s="46" t="s">
        <v>46</v>
      </c>
      <c r="S39" s="31"/>
    </row>
    <row r="40" spans="1:19" s="48" customFormat="1" ht="37.9" customHeight="1" x14ac:dyDescent="0.3">
      <c r="A40" s="6">
        <f t="shared" si="4"/>
        <v>30</v>
      </c>
      <c r="B40" s="7" t="s">
        <v>47</v>
      </c>
      <c r="C40" s="8" t="s">
        <v>10</v>
      </c>
      <c r="D40" s="8" t="s">
        <v>45</v>
      </c>
      <c r="E40" s="9">
        <v>542</v>
      </c>
      <c r="F40" s="9">
        <v>542</v>
      </c>
      <c r="G40" s="11">
        <v>542</v>
      </c>
      <c r="H40" s="9">
        <v>542</v>
      </c>
      <c r="I40" s="11">
        <v>542</v>
      </c>
      <c r="J40" s="11">
        <v>542</v>
      </c>
      <c r="K40" s="82">
        <v>1900</v>
      </c>
      <c r="L40" s="82">
        <v>1900</v>
      </c>
      <c r="M40" s="82">
        <v>1900</v>
      </c>
      <c r="N40" s="82">
        <v>1900</v>
      </c>
      <c r="O40" s="82">
        <v>1900</v>
      </c>
      <c r="P40" s="82">
        <v>1900</v>
      </c>
      <c r="Q40" s="18"/>
      <c r="R40" s="12" t="s">
        <v>48</v>
      </c>
      <c r="S40" s="31"/>
    </row>
    <row r="41" spans="1:19" s="48" customFormat="1" ht="37.9" customHeight="1" x14ac:dyDescent="0.3">
      <c r="A41" s="6">
        <f t="shared" si="4"/>
        <v>31</v>
      </c>
      <c r="B41" s="7" t="s">
        <v>49</v>
      </c>
      <c r="C41" s="8" t="s">
        <v>22</v>
      </c>
      <c r="D41" s="8" t="s">
        <v>45</v>
      </c>
      <c r="E41" s="9">
        <v>57</v>
      </c>
      <c r="F41" s="9">
        <v>57</v>
      </c>
      <c r="G41" s="11">
        <v>57</v>
      </c>
      <c r="H41" s="9">
        <v>57</v>
      </c>
      <c r="I41" s="11">
        <v>57</v>
      </c>
      <c r="J41" s="11">
        <v>57</v>
      </c>
      <c r="K41" s="82">
        <v>133.1</v>
      </c>
      <c r="L41" s="82">
        <v>133.1</v>
      </c>
      <c r="M41" s="82">
        <v>133.1</v>
      </c>
      <c r="N41" s="82">
        <v>133.1</v>
      </c>
      <c r="O41" s="82">
        <v>133.1</v>
      </c>
      <c r="P41" s="82">
        <v>133.1</v>
      </c>
      <c r="Q41" s="18">
        <v>12</v>
      </c>
      <c r="R41" s="20" t="s">
        <v>50</v>
      </c>
      <c r="S41" s="31"/>
    </row>
    <row r="42" spans="1:19" s="48" customFormat="1" ht="37.9" customHeight="1" x14ac:dyDescent="0.3">
      <c r="A42" s="6">
        <f t="shared" si="4"/>
        <v>32</v>
      </c>
      <c r="B42" s="7" t="s">
        <v>51</v>
      </c>
      <c r="C42" s="8" t="s">
        <v>10</v>
      </c>
      <c r="D42" s="8" t="s">
        <v>45</v>
      </c>
      <c r="E42" s="9">
        <v>13</v>
      </c>
      <c r="F42" s="9">
        <v>13</v>
      </c>
      <c r="G42" s="11">
        <v>13</v>
      </c>
      <c r="H42" s="9">
        <v>13</v>
      </c>
      <c r="I42" s="11">
        <v>13</v>
      </c>
      <c r="J42" s="11">
        <v>13</v>
      </c>
      <c r="K42" s="82">
        <v>7.6</v>
      </c>
      <c r="L42" s="82">
        <v>7.6</v>
      </c>
      <c r="M42" s="82">
        <v>7.6</v>
      </c>
      <c r="N42" s="82">
        <v>7.6</v>
      </c>
      <c r="O42" s="82">
        <v>7.6</v>
      </c>
      <c r="P42" s="82">
        <v>7.6</v>
      </c>
      <c r="Q42" s="18">
        <v>2</v>
      </c>
      <c r="R42" s="12" t="s">
        <v>52</v>
      </c>
      <c r="S42" s="31"/>
    </row>
    <row r="43" spans="1:19" s="48" customFormat="1" ht="37.9" customHeight="1" x14ac:dyDescent="0.3">
      <c r="A43" s="6">
        <f t="shared" si="4"/>
        <v>33</v>
      </c>
      <c r="B43" s="7" t="s">
        <v>53</v>
      </c>
      <c r="C43" s="8" t="s">
        <v>10</v>
      </c>
      <c r="D43" s="8" t="s">
        <v>45</v>
      </c>
      <c r="E43" s="9">
        <v>9</v>
      </c>
      <c r="F43" s="9">
        <v>9</v>
      </c>
      <c r="G43" s="11">
        <v>9</v>
      </c>
      <c r="H43" s="9">
        <v>9</v>
      </c>
      <c r="I43" s="11">
        <v>9</v>
      </c>
      <c r="J43" s="11">
        <v>9</v>
      </c>
      <c r="K43" s="82">
        <v>248.7</v>
      </c>
      <c r="L43" s="82">
        <v>248.7</v>
      </c>
      <c r="M43" s="82">
        <v>248.7</v>
      </c>
      <c r="N43" s="82">
        <v>248.7</v>
      </c>
      <c r="O43" s="82">
        <v>248.7</v>
      </c>
      <c r="P43" s="82">
        <v>248.7</v>
      </c>
      <c r="Q43" s="18">
        <v>9</v>
      </c>
      <c r="R43" s="20" t="s">
        <v>54</v>
      </c>
      <c r="S43" s="31"/>
    </row>
    <row r="44" spans="1:19" s="48" customFormat="1" ht="37.9" customHeight="1" x14ac:dyDescent="0.3">
      <c r="A44" s="6">
        <f t="shared" si="4"/>
        <v>34</v>
      </c>
      <c r="B44" s="20" t="s">
        <v>55</v>
      </c>
      <c r="C44" s="8" t="s">
        <v>10</v>
      </c>
      <c r="D44" s="8" t="s">
        <v>45</v>
      </c>
      <c r="E44" s="9"/>
      <c r="F44" s="9"/>
      <c r="G44" s="11"/>
      <c r="H44" s="9"/>
      <c r="I44" s="11"/>
      <c r="J44" s="11"/>
      <c r="K44" s="82">
        <v>543.6</v>
      </c>
      <c r="L44" s="82">
        <v>543.6</v>
      </c>
      <c r="M44" s="11"/>
      <c r="N44" s="11"/>
      <c r="O44" s="11"/>
      <c r="P44" s="11"/>
      <c r="Q44" s="18"/>
      <c r="R44" s="12" t="s">
        <v>56</v>
      </c>
      <c r="S44" s="31"/>
    </row>
    <row r="45" spans="1:19" s="48" customFormat="1" ht="49.5" x14ac:dyDescent="0.3">
      <c r="A45" s="6">
        <f t="shared" si="4"/>
        <v>35</v>
      </c>
      <c r="B45" s="7" t="s">
        <v>57</v>
      </c>
      <c r="C45" s="8" t="s">
        <v>10</v>
      </c>
      <c r="D45" s="8" t="s">
        <v>45</v>
      </c>
      <c r="E45" s="9">
        <v>3</v>
      </c>
      <c r="F45" s="9">
        <v>3</v>
      </c>
      <c r="G45" s="18">
        <v>3</v>
      </c>
      <c r="H45" s="9">
        <v>3</v>
      </c>
      <c r="I45" s="18">
        <v>3</v>
      </c>
      <c r="J45" s="18">
        <v>3</v>
      </c>
      <c r="K45" s="88">
        <v>62.1</v>
      </c>
      <c r="L45" s="88">
        <v>62.1</v>
      </c>
      <c r="M45" s="88">
        <v>62.1</v>
      </c>
      <c r="N45" s="88">
        <v>62.1</v>
      </c>
      <c r="O45" s="88">
        <v>62.1</v>
      </c>
      <c r="P45" s="88">
        <v>62.1</v>
      </c>
      <c r="Q45" s="18">
        <v>6</v>
      </c>
      <c r="R45" s="12" t="s">
        <v>80</v>
      </c>
      <c r="S45" s="31"/>
    </row>
    <row r="46" spans="1:19" s="48" customFormat="1" ht="42.75" customHeight="1" x14ac:dyDescent="0.3">
      <c r="A46" s="6">
        <f t="shared" si="4"/>
        <v>36</v>
      </c>
      <c r="B46" s="7" t="s">
        <v>58</v>
      </c>
      <c r="C46" s="8" t="s">
        <v>10</v>
      </c>
      <c r="D46" s="8" t="s">
        <v>45</v>
      </c>
      <c r="E46" s="9"/>
      <c r="F46" s="9"/>
      <c r="G46" s="18">
        <v>2</v>
      </c>
      <c r="H46" s="9"/>
      <c r="I46" s="18">
        <v>2</v>
      </c>
      <c r="J46" s="18">
        <v>2</v>
      </c>
      <c r="K46" s="88"/>
      <c r="L46" s="88"/>
      <c r="M46" s="88">
        <v>60.5</v>
      </c>
      <c r="N46" s="88">
        <v>60.5</v>
      </c>
      <c r="O46" s="88">
        <v>60.5</v>
      </c>
      <c r="P46" s="88">
        <v>60.5</v>
      </c>
      <c r="Q46" s="18">
        <v>10</v>
      </c>
      <c r="R46" s="12" t="s">
        <v>59</v>
      </c>
      <c r="S46" s="31"/>
    </row>
    <row r="47" spans="1:19" s="48" customFormat="1" ht="53.25" customHeight="1" x14ac:dyDescent="0.3">
      <c r="A47" s="6">
        <f t="shared" si="4"/>
        <v>37</v>
      </c>
      <c r="B47" s="20" t="s">
        <v>60</v>
      </c>
      <c r="C47" s="9" t="s">
        <v>10</v>
      </c>
      <c r="D47" s="8" t="s">
        <v>45</v>
      </c>
      <c r="E47" s="9">
        <v>83</v>
      </c>
      <c r="F47" s="9">
        <v>83</v>
      </c>
      <c r="G47" s="11">
        <v>65</v>
      </c>
      <c r="H47" s="9">
        <v>83</v>
      </c>
      <c r="I47" s="11">
        <v>65</v>
      </c>
      <c r="J47" s="11">
        <v>65</v>
      </c>
      <c r="K47" s="82">
        <v>6246</v>
      </c>
      <c r="L47" s="82">
        <v>6246</v>
      </c>
      <c r="M47" s="82">
        <v>6982.1</v>
      </c>
      <c r="N47" s="82">
        <v>6982.1</v>
      </c>
      <c r="O47" s="82">
        <v>6982.1</v>
      </c>
      <c r="P47" s="82">
        <v>6982.1</v>
      </c>
      <c r="Q47" s="18">
        <v>45</v>
      </c>
      <c r="R47" s="12" t="s">
        <v>61</v>
      </c>
      <c r="S47" s="32"/>
    </row>
    <row r="48" spans="1:19" s="48" customFormat="1" ht="49.5" x14ac:dyDescent="0.3">
      <c r="A48" s="6">
        <f t="shared" si="4"/>
        <v>38</v>
      </c>
      <c r="B48" s="7" t="s">
        <v>62</v>
      </c>
      <c r="C48" s="8" t="s">
        <v>10</v>
      </c>
      <c r="D48" s="8" t="s">
        <v>45</v>
      </c>
      <c r="E48" s="9">
        <v>155</v>
      </c>
      <c r="F48" s="9">
        <v>155</v>
      </c>
      <c r="G48" s="11">
        <v>155</v>
      </c>
      <c r="H48" s="9">
        <v>155</v>
      </c>
      <c r="I48" s="11">
        <v>155</v>
      </c>
      <c r="J48" s="11">
        <v>155</v>
      </c>
      <c r="K48" s="82">
        <v>130.4</v>
      </c>
      <c r="L48" s="82">
        <v>130.4</v>
      </c>
      <c r="M48" s="82">
        <v>130.4</v>
      </c>
      <c r="N48" s="82">
        <v>130.4</v>
      </c>
      <c r="O48" s="82">
        <v>130.4</v>
      </c>
      <c r="P48" s="82">
        <v>130.4</v>
      </c>
      <c r="Q48" s="18" t="s">
        <v>83</v>
      </c>
      <c r="R48" s="20" t="s">
        <v>63</v>
      </c>
      <c r="S48" s="31"/>
    </row>
    <row r="49" spans="1:19" s="30" customFormat="1" ht="75.75" customHeight="1" x14ac:dyDescent="0.3">
      <c r="A49" s="6">
        <f t="shared" si="4"/>
        <v>39</v>
      </c>
      <c r="B49" s="7" t="s">
        <v>64</v>
      </c>
      <c r="C49" s="8" t="s">
        <v>10</v>
      </c>
      <c r="D49" s="8" t="s">
        <v>45</v>
      </c>
      <c r="E49" s="9"/>
      <c r="F49" s="9"/>
      <c r="G49" s="11">
        <v>79</v>
      </c>
      <c r="H49" s="9"/>
      <c r="I49" s="11">
        <v>79</v>
      </c>
      <c r="J49" s="11">
        <v>79</v>
      </c>
      <c r="K49" s="82">
        <v>767.2</v>
      </c>
      <c r="L49" s="82">
        <v>767.2</v>
      </c>
      <c r="M49" s="82">
        <v>1467.6</v>
      </c>
      <c r="N49" s="82">
        <v>1467.6</v>
      </c>
      <c r="O49" s="82">
        <v>1467.6</v>
      </c>
      <c r="P49" s="82">
        <v>1467.6</v>
      </c>
      <c r="Q49" s="18"/>
      <c r="R49" s="58" t="s">
        <v>84</v>
      </c>
      <c r="S49" s="33"/>
    </row>
    <row r="50" spans="1:19" ht="64.5" customHeight="1" x14ac:dyDescent="0.25">
      <c r="A50" s="24"/>
      <c r="B50" s="25" t="s">
        <v>97</v>
      </c>
      <c r="C50" s="26"/>
      <c r="D50" s="26"/>
      <c r="E50" s="65"/>
      <c r="F50" s="65"/>
      <c r="G50" s="65"/>
      <c r="H50" s="65"/>
      <c r="I50" s="65"/>
      <c r="J50" s="70"/>
      <c r="K50" s="90"/>
      <c r="L50" s="90"/>
      <c r="M50" s="91"/>
      <c r="N50" s="91"/>
      <c r="O50" s="70"/>
      <c r="P50" s="70"/>
      <c r="Q50" s="60"/>
      <c r="R50" s="63"/>
      <c r="S50" s="64"/>
    </row>
    <row r="51" spans="1:19" x14ac:dyDescent="0.25">
      <c r="Q51" s="62"/>
      <c r="R51" s="62"/>
      <c r="S51" s="2"/>
    </row>
    <row r="56" spans="1:19" ht="20.25" x14ac:dyDescent="0.25">
      <c r="A56" s="116"/>
      <c r="B56" s="116"/>
      <c r="C56" s="27"/>
      <c r="D56" s="27"/>
      <c r="E56" s="66"/>
      <c r="F56" s="66"/>
      <c r="G56" s="66"/>
      <c r="H56" s="66"/>
      <c r="I56" s="66"/>
      <c r="J56" s="66"/>
      <c r="K56" s="66"/>
      <c r="L56" s="66"/>
      <c r="M56" s="66"/>
      <c r="N56" s="66"/>
      <c r="O56" s="116"/>
      <c r="P56" s="116"/>
      <c r="Q56" s="116"/>
      <c r="R56" s="116"/>
      <c r="S56" s="116"/>
    </row>
    <row r="57" spans="1:19" ht="20.25" customHeight="1" x14ac:dyDescent="0.25">
      <c r="A57" s="116"/>
      <c r="B57" s="116"/>
      <c r="C57" s="27"/>
      <c r="D57" s="27"/>
      <c r="E57" s="66"/>
      <c r="F57" s="66"/>
      <c r="G57" s="66"/>
      <c r="H57" s="66"/>
      <c r="I57" s="66"/>
      <c r="J57" s="66"/>
      <c r="K57" s="66"/>
      <c r="L57" s="66"/>
      <c r="M57" s="66"/>
      <c r="N57" s="66"/>
      <c r="O57" s="92"/>
      <c r="P57" s="92"/>
      <c r="Q57" s="61"/>
      <c r="R57" s="61"/>
      <c r="S57" s="68"/>
    </row>
    <row r="58" spans="1:19" ht="20.25" customHeight="1" x14ac:dyDescent="0.25">
      <c r="A58" s="116"/>
      <c r="B58" s="116"/>
      <c r="C58" s="27"/>
      <c r="D58" s="69"/>
      <c r="E58" s="67"/>
      <c r="F58" s="67"/>
      <c r="G58" s="67"/>
      <c r="H58" s="67"/>
      <c r="I58" s="67"/>
      <c r="J58" s="67"/>
      <c r="K58" s="117"/>
      <c r="L58" s="117"/>
      <c r="M58" s="117"/>
      <c r="N58" s="117"/>
      <c r="O58" s="117"/>
      <c r="P58" s="117"/>
      <c r="Q58" s="117"/>
      <c r="R58" s="117"/>
      <c r="S58" s="117"/>
    </row>
    <row r="64" spans="1:19" ht="66.75" customHeight="1" x14ac:dyDescent="0.25">
      <c r="A64" s="116"/>
      <c r="B64" s="116"/>
      <c r="C64" s="27"/>
      <c r="D64" s="27"/>
      <c r="E64" s="66"/>
      <c r="F64" s="66"/>
      <c r="G64" s="66"/>
      <c r="H64" s="66"/>
      <c r="I64" s="66"/>
      <c r="J64" s="66"/>
      <c r="K64" s="66"/>
      <c r="L64" s="66"/>
      <c r="M64" s="66"/>
      <c r="N64" s="66"/>
      <c r="O64" s="116"/>
      <c r="P64" s="116"/>
      <c r="Q64" s="116"/>
      <c r="R64" s="116"/>
      <c r="S64" s="116"/>
    </row>
  </sheetData>
  <protectedRanges>
    <protectedRange sqref="C37" name="Диапазон2_2"/>
    <protectedRange sqref="I45:J46 G45:G46 C24:J24" name="Диапазон2_1_1_1_3"/>
    <protectedRange sqref="D13:F13 D30:F30 H13 H30" name="Диапазон2_11_2"/>
    <protectedRange sqref="B37" name="Диапазон2_1_1"/>
    <protectedRange sqref="B20:B23" name="Диапазон2_18_1_1_1_1"/>
    <protectedRange sqref="B41" name="Диапазон2_8_1_1_1"/>
    <protectedRange sqref="B33:B35 B45:B46 B24" name="Диапазон2_1_1_1_1_1"/>
    <protectedRange sqref="K24:N24 K33:N35 K45:N46" name="Диапазон2_2_4_1"/>
    <protectedRange sqref="K36:N36" name="Диапазон2_3_4_2_1"/>
    <protectedRange sqref="K37:N37" name="Диапазон2_4_4_1"/>
    <protectedRange sqref="K20:N23 O21:P23" name="Диапазон2_3_3_2_1"/>
    <protectedRange sqref="B19" name="Диапазон2_1_1_1_2_1"/>
    <protectedRange sqref="D31:F31 H31" name="Диапазон2_11_1_1"/>
    <protectedRange sqref="O24:P24 O33:P35 O45:P46" name="Диапазон2_2_4_1_3"/>
    <protectedRange sqref="O36:P36" name="Диапазон2_3_4_2_1_3"/>
    <protectedRange sqref="O37:P37" name="Диапазон2_4_4_1_3"/>
    <protectedRange sqref="O20:P20" name="Диапазон2_3_3_2_1_3"/>
  </protectedRanges>
  <mergeCells count="26">
    <mergeCell ref="R6:R10"/>
    <mergeCell ref="A6:A8"/>
    <mergeCell ref="B6:B8"/>
    <mergeCell ref="C6:C8"/>
    <mergeCell ref="A64:B64"/>
    <mergeCell ref="O64:S64"/>
    <mergeCell ref="A57:B57"/>
    <mergeCell ref="A58:B58"/>
    <mergeCell ref="K58:S58"/>
    <mergeCell ref="A56:B56"/>
    <mergeCell ref="O56:S56"/>
    <mergeCell ref="O7:P7"/>
    <mergeCell ref="D6:D8"/>
    <mergeCell ref="Q6:Q10"/>
    <mergeCell ref="E6:J6"/>
    <mergeCell ref="K6:P6"/>
    <mergeCell ref="E7:F7"/>
    <mergeCell ref="G7:H7"/>
    <mergeCell ref="I7:J7"/>
    <mergeCell ref="K7:L7"/>
    <mergeCell ref="M7:N7"/>
    <mergeCell ref="A5:R5"/>
    <mergeCell ref="B2:O2"/>
    <mergeCell ref="B3:O3"/>
    <mergeCell ref="B1:O1"/>
    <mergeCell ref="A4:R4"/>
  </mergeCells>
  <printOptions horizontalCentered="1"/>
  <pageMargins left="0" right="0" top="0" bottom="0" header="0" footer="0"/>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User141</dc:creator>
  <cp:lastModifiedBy>Расторгуева</cp:lastModifiedBy>
  <cp:lastPrinted>2019-11-04T08:24:11Z</cp:lastPrinted>
  <dcterms:created xsi:type="dcterms:W3CDTF">2019-08-14T05:59:47Z</dcterms:created>
  <dcterms:modified xsi:type="dcterms:W3CDTF">2019-11-04T12:05:32Z</dcterms:modified>
</cp:coreProperties>
</file>